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2940" windowHeight="1215" tabRatio="787" activeTab="8"/>
  </bookViews>
  <sheets>
    <sheet name="MIACP-01" sheetId="1" r:id="rId1"/>
    <sheet name="MIACP-02" sheetId="2" r:id="rId2"/>
    <sheet name="MIACP-03" sheetId="3" r:id="rId3"/>
    <sheet name="MIACP-04" sheetId="4" r:id="rId4"/>
    <sheet name="MIACP-05" sheetId="5" r:id="rId5"/>
    <sheet name="MIACP-06" sheetId="6" r:id="rId6"/>
    <sheet name="MIACP-07" sheetId="7" r:id="rId7"/>
    <sheet name="MIACP-08" sheetId="8" r:id="rId8"/>
    <sheet name="MIACP-09" sheetId="9" r:id="rId9"/>
    <sheet name="MIACP-10" sheetId="10" r:id="rId10"/>
  </sheets>
  <definedNames>
    <definedName name="_xlnm.Print_Area" localSheetId="0">'MIACP-01'!$A$1:$E$31</definedName>
    <definedName name="_xlnm.Print_Area" localSheetId="1">'MIACP-02'!$A$1:$H$88</definedName>
    <definedName name="_xlnm.Print_Area" localSheetId="2">'MIACP-03'!$A$1:$I$115</definedName>
    <definedName name="_xlnm.Print_Area" localSheetId="3">'MIACP-04'!$A$1:$H$17</definedName>
    <definedName name="_xlnm.Print_Area" localSheetId="4">'MIACP-05'!$A$1:$H$22</definedName>
    <definedName name="_xlnm.Print_Area" localSheetId="5">'MIACP-06'!$A$1:$H$24</definedName>
    <definedName name="_xlnm.Print_Area" localSheetId="6">'MIACP-07'!$A$1:$G$32</definedName>
    <definedName name="_xlnm.Print_Area" localSheetId="7">'MIACP-08'!$A$1:$F$26</definedName>
    <definedName name="_xlnm.Print_Area" localSheetId="8">'MIACP-09'!$A$1:$F$16</definedName>
    <definedName name="_xlnm.Print_Area" localSheetId="9">'MIACP-10'!$A$1:$G$22</definedName>
    <definedName name="_xlnm.Print_Titles" localSheetId="1">'MIACP-02'!$1:$8</definedName>
    <definedName name="_xlnm.Print_Titles" localSheetId="2">'MIACP-03'!$1:$8</definedName>
    <definedName name="_xlnm.Print_Titles" localSheetId="6">'MIACP-07'!$1:$7</definedName>
    <definedName name="_xlnm.Print_Titles" localSheetId="9">'MIACP-10'!$1:$7</definedName>
  </definedNames>
  <calcPr fullCalcOnLoad="1"/>
</workbook>
</file>

<file path=xl/sharedStrings.xml><?xml version="1.0" encoding="utf-8"?>
<sst xmlns="http://schemas.openxmlformats.org/spreadsheetml/2006/main" count="1414" uniqueCount="588">
  <si>
    <t>FECHA DEL</t>
  </si>
  <si>
    <t>CONDICIONES</t>
  </si>
  <si>
    <t>CONCEPTO</t>
  </si>
  <si>
    <t>DOMICILIO</t>
  </si>
  <si>
    <t>DE PAGO</t>
  </si>
  <si>
    <t>NOMBRE DEL DEUDOR</t>
  </si>
  <si>
    <t>MONTO TOTAL</t>
  </si>
  <si>
    <t>SALDO ACTUAL</t>
  </si>
  <si>
    <t>DEL ADEUDO</t>
  </si>
  <si>
    <t>DEL  ADEUDO</t>
  </si>
  <si>
    <t>ADEUDO</t>
  </si>
  <si>
    <t>IMPORTE</t>
  </si>
  <si>
    <t>CLAVE</t>
  </si>
  <si>
    <t>FECHA DE</t>
  </si>
  <si>
    <t>VALOR DE</t>
  </si>
  <si>
    <t>AREA DE</t>
  </si>
  <si>
    <t>MODALIDAD DE</t>
  </si>
  <si>
    <t>ADQUIRIDOS</t>
  </si>
  <si>
    <t>VALOR DEL</t>
  </si>
  <si>
    <t xml:space="preserve">MOTIVO DE LA </t>
  </si>
  <si>
    <t>DADOS DE BAJA</t>
  </si>
  <si>
    <t>BAJA</t>
  </si>
  <si>
    <t>BIEN</t>
  </si>
  <si>
    <t>TOTAL</t>
  </si>
  <si>
    <t>TOTAL :</t>
  </si>
  <si>
    <t>NOMBRE DEL ACREEDOR</t>
  </si>
  <si>
    <t>PLAZO</t>
  </si>
  <si>
    <t>CAPITAL</t>
  </si>
  <si>
    <t>POR PAGAR</t>
  </si>
  <si>
    <t>LA DEUDA</t>
  </si>
  <si>
    <t xml:space="preserve">     DEUDA CONTRATADA</t>
  </si>
  <si>
    <t>ADQUISICIÓN</t>
  </si>
  <si>
    <t>ASIGNACIÓN</t>
  </si>
  <si>
    <t>ADQUISICIÒN</t>
  </si>
  <si>
    <t>DESCRIPCIÓN DE LOS BIENES</t>
  </si>
  <si>
    <t>FONDO</t>
  </si>
  <si>
    <t>AMORTIZACIÓN DE LA DEUDA EN EL EJERCICIO</t>
  </si>
  <si>
    <t>DESTINO DE LA DEUDA</t>
  </si>
  <si>
    <t>FECHA DEL DOCUMENTO</t>
  </si>
  <si>
    <t>TOTAL:</t>
  </si>
  <si>
    <t>NO. CUENTA</t>
  </si>
  <si>
    <t>INTERES</t>
  </si>
  <si>
    <t>CFDI</t>
  </si>
  <si>
    <t>BIENES MUEBLES, INMUEBLES E INTANGIBLES ADQUIRIDOS EN EL EJERCICIO</t>
  </si>
  <si>
    <t>BIENES MUEBLES, INMUEBLES E INTANGIBLES DADOS DE BAJA</t>
  </si>
  <si>
    <t>TIPO DE CUENTA</t>
  </si>
  <si>
    <t>CÉDULA ANALÍTICA DE:  RELACIÓN DE CUENTAS BANCARIAS</t>
  </si>
  <si>
    <t>CLAVE DE LA CUENTA CONTABLE</t>
  </si>
  <si>
    <t>FONDO, PROGRAMA O CONVENIO</t>
  </si>
  <si>
    <t>DATOS DE LA CUENTA BANCARIA</t>
  </si>
  <si>
    <t>INSTITUCIÓN BANCARIA</t>
  </si>
  <si>
    <t>NÚMERO DE CUENTA</t>
  </si>
  <si>
    <t>RELACIÓN DE CUENTAS BANCARIAS</t>
  </si>
  <si>
    <t>EJERCICIO FISCAL:</t>
  </si>
  <si>
    <t>Indicar el ejercicio fiscal que se reporta</t>
  </si>
  <si>
    <t>AL 31 DE DICIEMBRE DE:</t>
  </si>
  <si>
    <t>Indicar el  año del ejercicio fiscal reportado</t>
  </si>
  <si>
    <t>CLAVE DE LA CUENTA CONTABLE:</t>
  </si>
  <si>
    <t>Indicar la clave de la cuenta con la que la registraron en la contabilidad</t>
  </si>
  <si>
    <t>FONDO, PROGRAMA O CONVENIO:</t>
  </si>
  <si>
    <t>Detallar el nombre del fondo, programa o convenio que se reporta</t>
  </si>
  <si>
    <t>DATOS DE LA CUENTA BANCARIA:</t>
  </si>
  <si>
    <t>Detallar el nombre de la institución financiera, número y tipo de cuenta bancaria en la que se depositan los recursos, en el caso de tratarse de recursos federales, indicar que se trata de una cuenta productiva específica, para el caso de otro tipo de recursos, detallar si se trata de cuenta corriente (no productiva), de ahorro o de algún otro tipo.</t>
  </si>
  <si>
    <t>NOMBRE  DEL ACREEDOR</t>
  </si>
  <si>
    <t>PROGRAMA O FONDO</t>
  </si>
  <si>
    <t>DESTINO DE LOS RECURSOS</t>
  </si>
  <si>
    <t>EJERCICIO</t>
  </si>
  <si>
    <t>REINTEGRO</t>
  </si>
  <si>
    <t>DEVENGADO</t>
  </si>
  <si>
    <t>PAGADO</t>
  </si>
  <si>
    <t>PROGRAMA O FONDO:</t>
  </si>
  <si>
    <t>Detallar el nombre del fondo o programa que se reporta</t>
  </si>
  <si>
    <t>DESTINO DE LOS RECURSOS:</t>
  </si>
  <si>
    <t>EJERCICIO:</t>
  </si>
  <si>
    <t>Se refiere a las columnas en las que se anotaran los importes devengados y pagados al período que se informa</t>
  </si>
  <si>
    <t>REINTEGRO:</t>
  </si>
  <si>
    <t>FECHA DE COMPROMISO DE PAGO</t>
  </si>
  <si>
    <t>CÉDULA DE  DEUDA PÚBLICA</t>
  </si>
  <si>
    <t>Indicar el nombre completo del Organismo</t>
  </si>
  <si>
    <t xml:space="preserve">CUENTA PÚBLICA </t>
  </si>
  <si>
    <t>FONDO O PROGRAMA</t>
  </si>
  <si>
    <t>MONTO</t>
  </si>
  <si>
    <t>MONTO DISPONIBLE</t>
  </si>
  <si>
    <t>SALDO POR PAGAR</t>
  </si>
  <si>
    <t>POR AMORTIZAR</t>
  </si>
  <si>
    <t>COMENTARIO</t>
  </si>
  <si>
    <t xml:space="preserve">ORIGEN </t>
  </si>
  <si>
    <t>RECURSOS POR RECIBIR</t>
  </si>
  <si>
    <t>CÉDULA  ANALÍTICA DEL DEFICIT PRESUPUESTAL Y/O DESAHORRO DEL EJERCICIO Y EJERCICOS ANTERIORES</t>
  </si>
  <si>
    <t>CÉDULA  ANALITÍCA DE DERECHOS A RECIBIR EFECTIVO O EQUIVALENTES</t>
  </si>
  <si>
    <t xml:space="preserve">CÉDULA  ANALÍTICA DE CUENTAS POR PAGAR </t>
  </si>
  <si>
    <t>RECURSO</t>
  </si>
  <si>
    <t>CÉDULA DE PROGRAMAS O RECURSOS FEDERALES EJERCIDOS</t>
  </si>
  <si>
    <t>CUENTA PÚBLICA:</t>
  </si>
  <si>
    <t>Ejercicio de los recursos del programa o fondo</t>
  </si>
  <si>
    <t>Recursos no utilizados que se tendrán que reintegrar a la instancia que corresponda</t>
  </si>
  <si>
    <t>SALDO</t>
  </si>
  <si>
    <t>CEDULA DE DEPRECIACION DE BIENES</t>
  </si>
  <si>
    <t>DEPRECIACION APLICADA EJERCICIOS ANTERIORES</t>
  </si>
  <si>
    <t>DEPRECIACION APLICADA EN EL EJERCICIO</t>
  </si>
  <si>
    <t>VALOR ACTUAL</t>
  </si>
  <si>
    <t>COMISION DE AGUA Y ALCANTARILLADO DEL MUNICIPIO DE TULANCINGO DE BRAVO, HGO</t>
  </si>
  <si>
    <t>1112-08-01</t>
  </si>
  <si>
    <t>REPO</t>
  </si>
  <si>
    <t>BANCO MERCANTIL DEL NORTE SA</t>
  </si>
  <si>
    <t>0321026651</t>
  </si>
  <si>
    <t>CUENTA PRODUCTIVA</t>
  </si>
  <si>
    <t>0411219260</t>
  </si>
  <si>
    <t>1112-08-01-01</t>
  </si>
  <si>
    <t>REPO Y SUBSIDIO</t>
  </si>
  <si>
    <t>0592217062</t>
  </si>
  <si>
    <t>1112-08-01-03</t>
  </si>
  <si>
    <t>PRODDER</t>
  </si>
  <si>
    <t>0595708150</t>
  </si>
  <si>
    <t>1112-08-01-04</t>
  </si>
  <si>
    <t>PROSANEAR</t>
  </si>
  <si>
    <t>0352667629</t>
  </si>
  <si>
    <t>1112-08-01-05</t>
  </si>
  <si>
    <t>DEVOLUICION DE IVA</t>
  </si>
  <si>
    <t>0268018966</t>
  </si>
  <si>
    <t>1112-08-01-07</t>
  </si>
  <si>
    <t>0425600883</t>
  </si>
  <si>
    <t>1112-08-01-08</t>
  </si>
  <si>
    <t>ISR PARTICIPABLE</t>
  </si>
  <si>
    <t>0594706056</t>
  </si>
  <si>
    <t>1112-08-01-10</t>
  </si>
  <si>
    <t>0485912076</t>
  </si>
  <si>
    <t>FORMATO MIACP-01</t>
  </si>
  <si>
    <t>REFERENCIA</t>
  </si>
  <si>
    <t>DESCRIPCIÓN</t>
  </si>
  <si>
    <t>LOGO:</t>
  </si>
  <si>
    <t>Insertar el logotipo representativo del Organismo.</t>
  </si>
  <si>
    <t>NOMBRE DEL ORGANISMO</t>
  </si>
  <si>
    <t>ELABORÓ:</t>
  </si>
  <si>
    <t>Incluir el nombre y firma de la persona que llenó el formato.</t>
  </si>
  <si>
    <t>AUTORIZÓ:</t>
  </si>
  <si>
    <t>Incluir el nombre y firma del responsable del área encargada de la información.</t>
  </si>
  <si>
    <t>REVISO:</t>
  </si>
  <si>
    <t>Incluir el nombre y firma del comisario</t>
  </si>
  <si>
    <t>BBVA BANCOMER SA</t>
  </si>
  <si>
    <t>1112-09-001</t>
  </si>
  <si>
    <t>1112-09-002</t>
  </si>
  <si>
    <t>1112-09-003</t>
  </si>
  <si>
    <t>1112-09-004</t>
  </si>
  <si>
    <t>1112-09-007</t>
  </si>
  <si>
    <t>1112-09-008</t>
  </si>
  <si>
    <t>000010546-9</t>
  </si>
  <si>
    <t xml:space="preserve">BANCO SANTANDER SA DE CV </t>
  </si>
  <si>
    <t>000010197-3</t>
  </si>
  <si>
    <t>111214667</t>
  </si>
  <si>
    <t>000011063-6</t>
  </si>
  <si>
    <t>CUENTA PÚBLICA</t>
  </si>
  <si>
    <t>1120</t>
  </si>
  <si>
    <t>DERECHOS A RECIBIR EFECTIVO O EQUIVALENTES</t>
  </si>
  <si>
    <t>N/A</t>
  </si>
  <si>
    <t>EJERCICIOS ANTERIORES</t>
  </si>
  <si>
    <t>1120-02</t>
  </si>
  <si>
    <t>DEUDORES 2012</t>
  </si>
  <si>
    <t>1122</t>
  </si>
  <si>
    <t>CUENTAS POR COBRAR A CORTO PLAZO</t>
  </si>
  <si>
    <t>1122-01</t>
  </si>
  <si>
    <t>IVA 2015</t>
  </si>
  <si>
    <t>1122-01-001</t>
  </si>
  <si>
    <t>IVA POR ACREDITAR</t>
  </si>
  <si>
    <t>1122-01-002</t>
  </si>
  <si>
    <t>IVA ACREDITABLE</t>
  </si>
  <si>
    <t>1122-02</t>
  </si>
  <si>
    <t>SALDO A FAVOR 2015</t>
  </si>
  <si>
    <t>1122-02-001</t>
  </si>
  <si>
    <t>SALDO A FAVOR IVA 2015</t>
  </si>
  <si>
    <t>1122-03</t>
  </si>
  <si>
    <t>SALDO A FAVOR EJERCICIO 2013</t>
  </si>
  <si>
    <t>1122-03-001</t>
  </si>
  <si>
    <t>SALDO A FAVOR 2013</t>
  </si>
  <si>
    <t>1122-04</t>
  </si>
  <si>
    <t>SALDO A FAVOR EJERCICIO 2014</t>
  </si>
  <si>
    <t>1122-04-001</t>
  </si>
  <si>
    <t>SALDO A FAVOR 2014</t>
  </si>
  <si>
    <t>1122-05</t>
  </si>
  <si>
    <t>IVA 2016</t>
  </si>
  <si>
    <t>1122-05-001</t>
  </si>
  <si>
    <t>1122-05-002</t>
  </si>
  <si>
    <t>1122-06</t>
  </si>
  <si>
    <t>IVA ACREDITABLE 2017</t>
  </si>
  <si>
    <t>1122-06-01</t>
  </si>
  <si>
    <t>IVA POR ACREDITAR 2017</t>
  </si>
  <si>
    <t>1122-06-02</t>
  </si>
  <si>
    <t>1122-07</t>
  </si>
  <si>
    <t>IVA A FAVOR EJERCICIO 2017</t>
  </si>
  <si>
    <t>1122-07-02</t>
  </si>
  <si>
    <t>FEBRERO 2017</t>
  </si>
  <si>
    <t>1122-07-03</t>
  </si>
  <si>
    <t>MARZO 2017</t>
  </si>
  <si>
    <t>1122-07-04</t>
  </si>
  <si>
    <t>ABRIL 2017</t>
  </si>
  <si>
    <t>1122-07-05</t>
  </si>
  <si>
    <t>MAYO 2017</t>
  </si>
  <si>
    <t>1122-07-06</t>
  </si>
  <si>
    <t>JUNIO 2017</t>
  </si>
  <si>
    <t>1122-07-07</t>
  </si>
  <si>
    <t>JULIO 2017</t>
  </si>
  <si>
    <t>1122-07-08</t>
  </si>
  <si>
    <t>AGOSTO 2017</t>
  </si>
  <si>
    <t>1122-07-09</t>
  </si>
  <si>
    <t>SEPTIEMBRE 2017</t>
  </si>
  <si>
    <t>1122-07-10</t>
  </si>
  <si>
    <t>OCTUBRE 2017</t>
  </si>
  <si>
    <t>1122-07-11</t>
  </si>
  <si>
    <t>NOVIEMBRE 2017</t>
  </si>
  <si>
    <t>1122-07-12</t>
  </si>
  <si>
    <t>DICIMBRE 2017</t>
  </si>
  <si>
    <t>1122-08</t>
  </si>
  <si>
    <t>IVA 2018</t>
  </si>
  <si>
    <t>SALDO DE IVA</t>
  </si>
  <si>
    <t>1122-08-02</t>
  </si>
  <si>
    <t>IVA PENDIENTE DE ACREDITAR 2018</t>
  </si>
  <si>
    <t>1122-08-03</t>
  </si>
  <si>
    <t>IVA A FAVOR 2018</t>
  </si>
  <si>
    <t>IVA A FAVOR</t>
  </si>
  <si>
    <t>1122-08-03-02</t>
  </si>
  <si>
    <t>FEBRERO 2018</t>
  </si>
  <si>
    <t>1122-08-03-03</t>
  </si>
  <si>
    <t>MARZO 2018</t>
  </si>
  <si>
    <t>1122-08-03-04</t>
  </si>
  <si>
    <t>ABRIL 2018</t>
  </si>
  <si>
    <t>1122-08-03-05</t>
  </si>
  <si>
    <t>MAYO 2018</t>
  </si>
  <si>
    <t>1122-08-03-06</t>
  </si>
  <si>
    <t>JUNIO 2018</t>
  </si>
  <si>
    <t>1122-08-03-07</t>
  </si>
  <si>
    <t>JULIO 2018</t>
  </si>
  <si>
    <t>1122-08-03-08</t>
  </si>
  <si>
    <t>AGOSTO 2018</t>
  </si>
  <si>
    <t>1122-08-03-09</t>
  </si>
  <si>
    <t>SEPTIEMBRE 2018</t>
  </si>
  <si>
    <t>1122-08-03-10</t>
  </si>
  <si>
    <t>OCTUBRE 2018</t>
  </si>
  <si>
    <t>1122-08-03-11</t>
  </si>
  <si>
    <t>NOVIEMBRE 2018</t>
  </si>
  <si>
    <t>1122-08-03-12</t>
  </si>
  <si>
    <t>DICIEMBRE 2018</t>
  </si>
  <si>
    <t>1123</t>
  </si>
  <si>
    <t>DEUDORES DIVERSOS POR COBRAR A CORTO PLAZO</t>
  </si>
  <si>
    <t>1123-01</t>
  </si>
  <si>
    <t>DEUDORES DIV 2015</t>
  </si>
  <si>
    <t>1123-01-003</t>
  </si>
  <si>
    <t>MONICA ARRIAGA BECERRA</t>
  </si>
  <si>
    <t>1123-01-005</t>
  </si>
  <si>
    <t>AURELIO JAVIER ESCORZA CASTRO</t>
  </si>
  <si>
    <t>1130</t>
  </si>
  <si>
    <t>DERECHOS A RECIBIR BIENES O SERVICIOS</t>
  </si>
  <si>
    <t>1131</t>
  </si>
  <si>
    <t>ANTICIPO A PROVEEDORES POR ADQUISICIÓN DE BIENES Y PRESTACIÓN DE SERVICIOS A CORTO PLAZO</t>
  </si>
  <si>
    <t>1131-01</t>
  </si>
  <si>
    <t>2012</t>
  </si>
  <si>
    <t>1131-01-001</t>
  </si>
  <si>
    <t>GUSTAVO FRAGOSO CASTILLO</t>
  </si>
  <si>
    <t>1131-01-002</t>
  </si>
  <si>
    <t>JOSE LUIS VARGAS GARCIA</t>
  </si>
  <si>
    <t>1131-02</t>
  </si>
  <si>
    <t>2017</t>
  </si>
  <si>
    <t>1131-02-001</t>
  </si>
  <si>
    <t>RAUL MARTINEZ CORTES</t>
  </si>
  <si>
    <t>1139</t>
  </si>
  <si>
    <t>OTROS DERECHOS A RECIBIR BIENES O SERVICIOS A CORTO PLAZO</t>
  </si>
  <si>
    <t>1139-01</t>
  </si>
  <si>
    <t>OTROS DERECHOS  2012</t>
  </si>
  <si>
    <t>FORMATO MIACP-02</t>
  </si>
  <si>
    <t>DERECHOS A RECIBIR O EQUIVALENTES</t>
  </si>
  <si>
    <t>Detallar el nombre del deudor que se reporta</t>
  </si>
  <si>
    <t>NOMBRE DEL FONDO</t>
  </si>
  <si>
    <t>EJERCICIO FISCAL: 2019</t>
  </si>
  <si>
    <t>AL 31 DE DICIEMBRE DE 2019</t>
  </si>
  <si>
    <t>1122-09</t>
  </si>
  <si>
    <t>1122-09-01</t>
  </si>
  <si>
    <t>1122-09-02</t>
  </si>
  <si>
    <t>1122-09-03</t>
  </si>
  <si>
    <t>1122-09-07</t>
  </si>
  <si>
    <t>1122-09-07-003</t>
  </si>
  <si>
    <t>1122-09-07-004</t>
  </si>
  <si>
    <t>1122-09-07-005</t>
  </si>
  <si>
    <t>1122-09-07-006</t>
  </si>
  <si>
    <t>1122-09-07-007</t>
  </si>
  <si>
    <t>1122-09-07-008</t>
  </si>
  <si>
    <t>1122-09-07-009</t>
  </si>
  <si>
    <t>1122-09-07-010</t>
  </si>
  <si>
    <t>1122-09-07-012</t>
  </si>
  <si>
    <t>IVA 2019</t>
  </si>
  <si>
    <t>IVA ACREDITABLE 2019</t>
  </si>
  <si>
    <t>IVA PENDIENTE DE ACREDITAR 2019</t>
  </si>
  <si>
    <t>IVA ACREDITABLE PRODDER 2019</t>
  </si>
  <si>
    <t>IVA A FAVOR 2019</t>
  </si>
  <si>
    <t>IVA A FAVOR MARZO 2019</t>
  </si>
  <si>
    <t>IVA A FAVOR ABRIL 2019</t>
  </si>
  <si>
    <t>IVA A FAVOR MAYO 2019</t>
  </si>
  <si>
    <t>IVA A FAVOR JUNIO 2019</t>
  </si>
  <si>
    <t>IVA A FAVOR JULIO 2019</t>
  </si>
  <si>
    <t>IVA A FAVOR AGOSTO 2019</t>
  </si>
  <si>
    <t>IVA A FAVOR SEPTIEMBRE 2019</t>
  </si>
  <si>
    <t>IVA A FAVOR OCTUBRE 2019</t>
  </si>
  <si>
    <t>IVA A FAVOR DICIEMBRE 2019</t>
  </si>
  <si>
    <t>2000</t>
  </si>
  <si>
    <t>PASIVO</t>
  </si>
  <si>
    <t>2100</t>
  </si>
  <si>
    <t>PASIVO CIRCULANTE</t>
  </si>
  <si>
    <t>2110</t>
  </si>
  <si>
    <t>CUENTAS POR PAGAR A CORTO PLAZO</t>
  </si>
  <si>
    <t>2111</t>
  </si>
  <si>
    <t>SERVICIOS PERSONALES POR PAGAR A CORTO PLAZO</t>
  </si>
  <si>
    <t>2111-1</t>
  </si>
  <si>
    <t>Remuneración por pagar al Personal de carácter permanente a CP</t>
  </si>
  <si>
    <t>2111-1-113001</t>
  </si>
  <si>
    <t>Sueldos 2018</t>
  </si>
  <si>
    <t>SICILIA S/N KM 139</t>
  </si>
  <si>
    <t>SALDO EJER. ANTERIORES</t>
  </si>
  <si>
    <t>2111-5</t>
  </si>
  <si>
    <t>Otras prestaciones sociales y económicas por pagar a CP</t>
  </si>
  <si>
    <t>2111-5-159002</t>
  </si>
  <si>
    <t>Otras Prestaciones</t>
  </si>
  <si>
    <t>2112</t>
  </si>
  <si>
    <t>PROVEEDORES POR PAGAR A CORTO PLAZO</t>
  </si>
  <si>
    <t>2112-1</t>
  </si>
  <si>
    <t>Deudas por Adquisición de Bienes y Contratación de Servicios por Pagar a CP</t>
  </si>
  <si>
    <t>2112-1-000016</t>
  </si>
  <si>
    <t>TELEFONOS DE MEXICO S.A.B. DE C.V</t>
  </si>
  <si>
    <t>TULANCINGO, HGO</t>
  </si>
  <si>
    <t>2112-1-000022</t>
  </si>
  <si>
    <t>MIGUEL RUIZ ISLAS</t>
  </si>
  <si>
    <t>2112-1-000029</t>
  </si>
  <si>
    <t>JOSE ALBERTO GARCIA CUEVAS</t>
  </si>
  <si>
    <t>2112-1-000106</t>
  </si>
  <si>
    <t>PROVEEDORA DE PRODUCTOS DIGITALES 3G SA DE CV</t>
  </si>
  <si>
    <t>2112-1-000171</t>
  </si>
  <si>
    <t>LEOBARDO CLAUDIO CRUZ GONZALEZ</t>
  </si>
  <si>
    <t>2112-1-000174</t>
  </si>
  <si>
    <t>FERREPRECIOS SA DE CV</t>
  </si>
  <si>
    <t>2112-1-000225</t>
  </si>
  <si>
    <t>QUALITAS COMPAÑIA DE SEGUROS SA DE CV</t>
  </si>
  <si>
    <t>2112-1-000401</t>
  </si>
  <si>
    <t>MARIA DELIA ESPINOZA GAYOSSO</t>
  </si>
  <si>
    <t>2112-2</t>
  </si>
  <si>
    <t>Deudas por Adquisición de Bienes Inmuebles, Muebles e Intangibles por Pagar a CP</t>
  </si>
  <si>
    <t>2112-2-000012</t>
  </si>
  <si>
    <t>SECRETARIA DE HACIENDA Y CREDITO PUBLICO</t>
  </si>
  <si>
    <t>CD DE MEXICO</t>
  </si>
  <si>
    <t>2112-2-000102</t>
  </si>
  <si>
    <t>2113</t>
  </si>
  <si>
    <t>CONTRATISTAS POR OBRAS PÚBLICAS POR PAGAR A CORTO PLAZO</t>
  </si>
  <si>
    <t>2113-000335</t>
  </si>
  <si>
    <t>HECTOR GAYOSSO ROSAS</t>
  </si>
  <si>
    <t>2115</t>
  </si>
  <si>
    <t>TRANSFERENCIAS OTORGADAS POR PAGAR A CORTO PLAZO</t>
  </si>
  <si>
    <t>2115-451001</t>
  </si>
  <si>
    <t>Pensiones</t>
  </si>
  <si>
    <t>2117</t>
  </si>
  <si>
    <t>RETENCIONES Y CONTRIBUCIONES POR PAGAR A CORTO PLAZO</t>
  </si>
  <si>
    <t>2117-04</t>
  </si>
  <si>
    <t>RETENCION ISR SUELDOS 2015</t>
  </si>
  <si>
    <t>2117-05</t>
  </si>
  <si>
    <t>RETENCION ISR SUELDOS 2016</t>
  </si>
  <si>
    <t>2117-06</t>
  </si>
  <si>
    <t>RETENCIONES DIVERSAS 2016</t>
  </si>
  <si>
    <t>2117-06-001</t>
  </si>
  <si>
    <t>LIBERTAD SERVICIOS FINANCIEROS SA DE CV 2016</t>
  </si>
  <si>
    <t>2117-06-002</t>
  </si>
  <si>
    <t>IMPULSORA PROMOBIEN SA DE CV 2016</t>
  </si>
  <si>
    <t>2117-06-003</t>
  </si>
  <si>
    <t>BIENESTAR SA DE CV 2016</t>
  </si>
  <si>
    <t>2117-10</t>
  </si>
  <si>
    <t>RETENCIONES DIVERSAS 2015</t>
  </si>
  <si>
    <t>2117-10-001</t>
  </si>
  <si>
    <t>RADIO</t>
  </si>
  <si>
    <t>2117-10-002</t>
  </si>
  <si>
    <t>IMPULSORA PROMOBIEN 2015</t>
  </si>
  <si>
    <t>2117-10-004</t>
  </si>
  <si>
    <t>CAJA LIBERTAD 2015</t>
  </si>
  <si>
    <t>2117-10-006</t>
  </si>
  <si>
    <t>FALTANTE CAJERA</t>
  </si>
  <si>
    <t>2117-12</t>
  </si>
  <si>
    <t>RET IVA ARRENDAMIENTO, HONORARIOS 2016</t>
  </si>
  <si>
    <t>2117-12-001</t>
  </si>
  <si>
    <t>RET IVA HONORARIOS 2016</t>
  </si>
  <si>
    <t>2117-12-002</t>
  </si>
  <si>
    <t>RET IVA ARRENDAMIENTO 2016</t>
  </si>
  <si>
    <t>2117-14</t>
  </si>
  <si>
    <t>RET ISR HONORARIOS, ARRENDAMIENTO 2016</t>
  </si>
  <si>
    <t>2117-14-001</t>
  </si>
  <si>
    <t>RET ISR HONORARIOS 2016</t>
  </si>
  <si>
    <t>2117-14-002</t>
  </si>
  <si>
    <t>RET ISR ARRENDAMIENTO 2016</t>
  </si>
  <si>
    <t>2117-18</t>
  </si>
  <si>
    <t>ANTICIPO DE CLIENTES</t>
  </si>
  <si>
    <t>2117-18-001</t>
  </si>
  <si>
    <t>ANTICIPOS 2012</t>
  </si>
  <si>
    <t>2117-19</t>
  </si>
  <si>
    <t>IVA TRASLADADO</t>
  </si>
  <si>
    <t>2117-19-001</t>
  </si>
  <si>
    <t>IVA TRASLADADO 2014</t>
  </si>
  <si>
    <t>2117-20</t>
  </si>
  <si>
    <t>IVA TRASLADADO 2016</t>
  </si>
  <si>
    <t>2117-20-002</t>
  </si>
  <si>
    <t>IVA TRASLADADO EFECTIVAMENTE COBRADO</t>
  </si>
  <si>
    <t>2117-22</t>
  </si>
  <si>
    <t>IMPUESTOS POR PAGAR</t>
  </si>
  <si>
    <t>2117-22-01</t>
  </si>
  <si>
    <t>RETENCION  2017</t>
  </si>
  <si>
    <t>2117-22-01-001</t>
  </si>
  <si>
    <t>RETENCION ISR SUELDOS 2017</t>
  </si>
  <si>
    <t>2117-22-01-002</t>
  </si>
  <si>
    <t>RETENCION DE IVA ARRENDAMIENTO 2017</t>
  </si>
  <si>
    <t>2117-22-01-003</t>
  </si>
  <si>
    <t>RETENCION DE ISR HONORARIOS 2017</t>
  </si>
  <si>
    <t>2117-22-01-004</t>
  </si>
  <si>
    <t>RETENCION DE IVA HONORARIOS 2017</t>
  </si>
  <si>
    <t>2117-22-03</t>
  </si>
  <si>
    <t>RETENCIONES 2018</t>
  </si>
  <si>
    <t>2117-22-03-001</t>
  </si>
  <si>
    <t>RETENCION ISR SUELDOS 2018</t>
  </si>
  <si>
    <t>SE PAGAN EN 2019</t>
  </si>
  <si>
    <t>2117-22-03-003</t>
  </si>
  <si>
    <t>RETENCION DE ISR HONORARIOS 2018</t>
  </si>
  <si>
    <t>2117-22-03-005</t>
  </si>
  <si>
    <t>1% DE INSPECCION Y VIGILANCIA REPO 2018</t>
  </si>
  <si>
    <t>2117-22-03-006</t>
  </si>
  <si>
    <t>5 AL MILLAS REPO 2018</t>
  </si>
  <si>
    <t>2117-22-03-007</t>
  </si>
  <si>
    <t>1% DE INSPECCION Y VIGILANCIA ISR 2018</t>
  </si>
  <si>
    <t>2117-22-03-008</t>
  </si>
  <si>
    <t>5 AL MILLAR ISR 2018</t>
  </si>
  <si>
    <t>2117-23</t>
  </si>
  <si>
    <t>ACREDORES DIVERSOS</t>
  </si>
  <si>
    <t>2117-23-01</t>
  </si>
  <si>
    <t>ACREDORES DIV 2017</t>
  </si>
  <si>
    <t>2117-23-01-002</t>
  </si>
  <si>
    <t>IMPULSORA PROMOBIEN (FAMSA)</t>
  </si>
  <si>
    <t>2117-23-01-004</t>
  </si>
  <si>
    <t>CAJA LIBERTAD 2017</t>
  </si>
  <si>
    <t>2117-23-02</t>
  </si>
  <si>
    <t>ACREDORES DIVERSOS 2018</t>
  </si>
  <si>
    <t>2117-23-02-003</t>
  </si>
  <si>
    <t>BIENESTAR 2018</t>
  </si>
  <si>
    <t>SALDO EN CUENTA</t>
  </si>
  <si>
    <t>2150</t>
  </si>
  <si>
    <t>PASIVOS DIFERIDOS A CORTO PLAZO</t>
  </si>
  <si>
    <t>2151</t>
  </si>
  <si>
    <t>INGRESOS COBRADOS POR ADELANTADO A CORTO PLAZO</t>
  </si>
  <si>
    <t>2151-01</t>
  </si>
  <si>
    <t>INGRESOS COBRADOS POR ANTICIPADO 2016</t>
  </si>
  <si>
    <t>2151-02</t>
  </si>
  <si>
    <t>INGRESOS COBRADOS POR ANTICIPADO 2017</t>
  </si>
  <si>
    <t>2200</t>
  </si>
  <si>
    <t>PASIVO NO CIRCULANTE</t>
  </si>
  <si>
    <t>2210</t>
  </si>
  <si>
    <t>CUENTAS POR PAGAR A LARGO PLAZO</t>
  </si>
  <si>
    <t>2211</t>
  </si>
  <si>
    <t>PROVEEDORES POR PAGAR A LARGO PLAZO</t>
  </si>
  <si>
    <t>2211-1</t>
  </si>
  <si>
    <t>2211-1-000001</t>
  </si>
  <si>
    <t>GUILLERMO GONZALEZ</t>
  </si>
  <si>
    <t>2211-1-000005</t>
  </si>
  <si>
    <t>NICOLAS TORRES ESPAÑA</t>
  </si>
  <si>
    <t>2211-1-000006</t>
  </si>
  <si>
    <t>NICOLAS TORRES SENDRA</t>
  </si>
  <si>
    <t>2211-1-000007</t>
  </si>
  <si>
    <t>JUAN FRANCISCO LOPEZ</t>
  </si>
  <si>
    <t>2211-1-000008</t>
  </si>
  <si>
    <t>JUAN MANUEL TORRES ESPAÑA</t>
  </si>
  <si>
    <t>2211-1-000011</t>
  </si>
  <si>
    <t>MARIA DELIA ESPINOZA</t>
  </si>
  <si>
    <t>2211-1-000012</t>
  </si>
  <si>
    <t>2211-1-000013</t>
  </si>
  <si>
    <t>JUAN CARLOS ANDRADE</t>
  </si>
  <si>
    <t>2211-1-000014</t>
  </si>
  <si>
    <t>PASIANO BARRANCO ISLAS</t>
  </si>
  <si>
    <t>2211-1-000026</t>
  </si>
  <si>
    <t>LUBRICANTES Y REFACCIONES MAGU SA DE CV</t>
  </si>
  <si>
    <t>2211-1-000090</t>
  </si>
  <si>
    <t>REFACCIONES DIESEL LOS FIDELES SA DE CV</t>
  </si>
  <si>
    <t>2211-1-000106</t>
  </si>
  <si>
    <t>2211-1-000245</t>
  </si>
  <si>
    <t>ARACELI ORTIZ CRUZ</t>
  </si>
  <si>
    <t>2211-1-000323</t>
  </si>
  <si>
    <t>RAUL CIDES ORTEGA</t>
  </si>
  <si>
    <t>FORMATO MIACP-03</t>
  </si>
  <si>
    <t>CUENTAS POR PAGAR</t>
  </si>
  <si>
    <t>NO. DE CUENTA</t>
  </si>
  <si>
    <t>Indicar el numero de la cuenta con la que se registra el acreedor</t>
  </si>
  <si>
    <t>Domicilio fiscal del acreedor</t>
  </si>
  <si>
    <t>Incluir el concepto del acreedor</t>
  </si>
  <si>
    <t>Incluir elCFDI de la Factura Electronica</t>
  </si>
  <si>
    <t>Fecha en que se expide el documento</t>
  </si>
  <si>
    <t>COMPROMISO DE PAGO</t>
  </si>
  <si>
    <t>Incluir el como se realizara el pago de la factura</t>
  </si>
  <si>
    <t>FORMATO MIACP-05</t>
  </si>
  <si>
    <t>DEFICIT PRESUPUESTAL Y/O DESAHORRO DEL EJERCICIO Y EJERCICOS ANTERIORES</t>
  </si>
  <si>
    <t>CEUNTA PÚBLICA</t>
  </si>
  <si>
    <t>Detallar el nombre del fondo que se reporta</t>
  </si>
  <si>
    <t>Incluir el concepto que se reporta</t>
  </si>
  <si>
    <t>Detallar los montos según sea la naturaleza del fondo</t>
  </si>
  <si>
    <t>ORIGEN</t>
  </si>
  <si>
    <t>Detallar el origen de la cuenta</t>
  </si>
  <si>
    <t>SALDO POR PAGAR / RECURSO  POR RECIBIR</t>
  </si>
  <si>
    <t>Detallar el resultado obtenido</t>
  </si>
  <si>
    <t>FECHA DE CONTRATACIÓN DE LA DEUDA:     N/A</t>
  </si>
  <si>
    <t>FECHA DE VENCIMIENTO DE LA DEUDA:    N/A</t>
  </si>
  <si>
    <t>FORMATO MIACP-06</t>
  </si>
  <si>
    <t>Detallar el nombre del acreedor que se reporta</t>
  </si>
  <si>
    <t>Incluir el destino del concepto que se reporta</t>
  </si>
  <si>
    <t>DEUDA CONTRATADA</t>
  </si>
  <si>
    <t>Detallar los montos de la deuda comntratada</t>
  </si>
  <si>
    <t>AMORTIZACION DE LA DEUDA</t>
  </si>
  <si>
    <t>Detallar cvuanto es lo amortizable durante el ejercicio</t>
  </si>
  <si>
    <t>DEL 1o. DE ENERO AL 31 DE DICIEMBRE DE 2019</t>
  </si>
  <si>
    <t>2110-03</t>
  </si>
  <si>
    <t>ACREEDORES 2019</t>
  </si>
  <si>
    <t>2110-03-001</t>
  </si>
  <si>
    <t>ENRIQUE JUAREZ SANTOYO</t>
  </si>
  <si>
    <t>2112-1-000026</t>
  </si>
  <si>
    <t>DIFERENCIA EN PAGO A PROVEEDOR</t>
  </si>
  <si>
    <t>NA</t>
  </si>
  <si>
    <t>PROVISION DE PAGO A PROVEEDOR PARA EFECTOS DE ACREDITAMIENTO DE IVA</t>
  </si>
  <si>
    <t>HIDROCARBUROS SAN NICOLAS S.A. DE C.V</t>
  </si>
  <si>
    <t>2112-1-000431</t>
  </si>
  <si>
    <t>2117-22-06</t>
  </si>
  <si>
    <t>2117-22-06-001</t>
  </si>
  <si>
    <t>2117-22-06-003</t>
  </si>
  <si>
    <t>2117-22-06-004</t>
  </si>
  <si>
    <t>2117-22-06-008</t>
  </si>
  <si>
    <t>RETENCIONES 2019</t>
  </si>
  <si>
    <t>RETENCION ISR 2019</t>
  </si>
  <si>
    <t>ISR HONORARIOS 2019</t>
  </si>
  <si>
    <t>IVA HONORARIOS 2019</t>
  </si>
  <si>
    <t>NOVIEMBRE 2019</t>
  </si>
  <si>
    <t>SE PAGAN EN 2020</t>
  </si>
  <si>
    <t xml:space="preserve">CÉDULA  ANALÍTICA DEL SUPERAVIT PRESUPUESTAL Y/O AHORRO DEL EJERCICIO </t>
  </si>
  <si>
    <t>FORMATO MIACP-04</t>
  </si>
  <si>
    <t>SUPERAVIT PRESUPUESTAL Y/O AHORRO DEL EJERCICIO Y EJERCICOS ANTERIORES</t>
  </si>
  <si>
    <t>MONTO/ MONTO DISPONIBLE / SALDO POR PAGAR / SALDO POR AMORTIZAR</t>
  </si>
  <si>
    <t>Detallar los montos, saldos por pagar o por amortizar según sea la naturaleza del fondo</t>
  </si>
  <si>
    <t>El resultado del ejercicio se integra por recursos de repo y por PRODDER que se recibio el 31 de diciembre de 2019.</t>
  </si>
  <si>
    <t>1241-3-515001</t>
  </si>
  <si>
    <t>DIRECCION GENERAL</t>
  </si>
  <si>
    <t>ADJUDICACION DIRECTA</t>
  </si>
  <si>
    <t>DIRECCION COMERCIAL</t>
  </si>
  <si>
    <t>1244-1-541001</t>
  </si>
  <si>
    <t>FORMATO MIACP-07</t>
  </si>
  <si>
    <t>DESCRIPCIÓN BIENES ADQUIRIDOS</t>
  </si>
  <si>
    <t>Detallar el nombre de los bienes adquiridos durante el ejercicio fiscal</t>
  </si>
  <si>
    <t>FECHA DE ADQUISICIÓN</t>
  </si>
  <si>
    <t xml:space="preserve">Fecha en la que se adquiere el bien </t>
  </si>
  <si>
    <t>VALOR DE ADQUISICIÓN</t>
  </si>
  <si>
    <t xml:space="preserve">Precio al que se adquiere el bien </t>
  </si>
  <si>
    <t>AREA DE ADQUISICIÓN</t>
  </si>
  <si>
    <t>Estipular el area en el que se asignara el bien</t>
  </si>
  <si>
    <t>MODALIDAD DE ADQUISICIÓN</t>
  </si>
  <si>
    <t>La forma de pago en que se adquirio el bien</t>
  </si>
  <si>
    <t>IMPRESORA</t>
  </si>
  <si>
    <t>DIRECCION ADMINISTRATIVA</t>
  </si>
  <si>
    <t>DIRECCCION TECNICA</t>
  </si>
  <si>
    <t>DIRECCION TENICA</t>
  </si>
  <si>
    <t>EQUIPO DE COMPUTO</t>
  </si>
  <si>
    <t>CHECADOR</t>
  </si>
  <si>
    <t>CONVERTIDOR</t>
  </si>
  <si>
    <t>SILLAS</t>
  </si>
  <si>
    <t>1241-9-519001</t>
  </si>
  <si>
    <t>PAGO EN ESPECIE</t>
  </si>
  <si>
    <t>CAMIONETA NISSAN</t>
  </si>
  <si>
    <t>V.W. SAVEIRO</t>
  </si>
  <si>
    <t>CAMIONETA FORD</t>
  </si>
  <si>
    <t>COCHE AVEO</t>
  </si>
  <si>
    <t>1251-591001</t>
  </si>
  <si>
    <t xml:space="preserve">LICENCIA PROTECCION </t>
  </si>
  <si>
    <t>SOFTWARE SIGEA</t>
  </si>
  <si>
    <t>1241-3-519001</t>
  </si>
  <si>
    <t>COPIADORA</t>
  </si>
  <si>
    <t>BIEN NO UTIL</t>
  </si>
  <si>
    <t>DIRECCION TECNICA</t>
  </si>
  <si>
    <t>1242-3-523001</t>
  </si>
  <si>
    <t>VENTILADOR</t>
  </si>
  <si>
    <t>CAFETERA</t>
  </si>
  <si>
    <t>CAMARA FOTOGRAFICA</t>
  </si>
  <si>
    <t>FORMATO MIACP-09</t>
  </si>
  <si>
    <t>BIENES MUEBLES, INMUEBLES E INTANGIBLES DADOS DE BAJA EN EL EJERCICIO</t>
  </si>
  <si>
    <t>CUENTA PÚBLICA: 2019</t>
  </si>
  <si>
    <t xml:space="preserve">ACCIONES </t>
  </si>
  <si>
    <t>1263-1-001</t>
  </si>
  <si>
    <t>1043886202</t>
  </si>
  <si>
    <t>592217062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</si>
</sst>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dd\-mmm\-yyyy"/>
    <numFmt numFmtId="166" formatCode="* 0%"/>
    <numFmt numFmtId="167" formatCode="* 0\%"/>
    <numFmt numFmtId="168" formatCode="&quot;Sí&quot;;&quot;Sí&quot;;&quot;No&quot;"/>
    <numFmt numFmtId="169" formatCode="&quot;Verdadero&quot;;&quot;Verdadero&quot;;&quot;Falso&quot;"/>
    <numFmt numFmtId="170" formatCode="&quot;Activado&quot;;&quot;Activado&quot;;&quot;Desactivado&quot;"/>
    <numFmt numFmtId="171" formatCode="0.000%"/>
    <numFmt numFmtId="172" formatCode="0.0%"/>
    <numFmt numFmtId="173" formatCode="[$€-2]\ #,##0.00_);[Red]\([$€-2]\ #,##0.00\)"/>
    <numFmt numFmtId="174" formatCode="mmm\-yyyy"/>
  </numFmts>
  <fonts count="81">
    <font>
      <sz val="10"/>
      <name val="Arial"/>
      <family val="0"/>
    </font>
    <font>
      <b/>
      <sz val="14"/>
      <name val="Arial"/>
      <family val="2"/>
    </font>
    <font>
      <sz val="8"/>
      <name val="Arial"/>
      <family val="2"/>
    </font>
    <font>
      <b/>
      <sz val="11"/>
      <name val="Arial"/>
      <family val="2"/>
    </font>
    <font>
      <sz val="9"/>
      <name val="Arial"/>
      <family val="2"/>
    </font>
    <font>
      <b/>
      <sz val="10"/>
      <name val="Arial"/>
      <family val="2"/>
    </font>
    <font>
      <b/>
      <i/>
      <sz val="12"/>
      <name val="Arial"/>
      <family val="2"/>
    </font>
    <font>
      <b/>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8"/>
      <name val="Arial Narrow"/>
      <family val="2"/>
    </font>
    <font>
      <b/>
      <sz val="11"/>
      <name val="Arial Narrow"/>
      <family val="2"/>
    </font>
    <font>
      <sz val="11"/>
      <name val="Arial Narrow"/>
      <family val="2"/>
    </font>
    <font>
      <sz val="11"/>
      <name val="Arial"/>
      <family val="2"/>
    </font>
    <font>
      <sz val="8"/>
      <name val="Arial Narrow"/>
      <family val="2"/>
    </font>
    <font>
      <b/>
      <sz val="9"/>
      <name val="Arial Narrow"/>
      <family val="2"/>
    </font>
    <font>
      <b/>
      <sz val="9"/>
      <name val="Arial"/>
      <family val="2"/>
    </font>
    <font>
      <sz val="9"/>
      <name val="Arial Narrow"/>
      <family val="2"/>
    </font>
    <font>
      <b/>
      <sz val="10"/>
      <name val="Arial Narrow"/>
      <family val="2"/>
    </font>
    <font>
      <b/>
      <sz val="7"/>
      <name val="Arial"/>
      <family val="2"/>
    </font>
    <font>
      <sz val="7"/>
      <name val="Arial"/>
      <family val="2"/>
    </font>
    <font>
      <sz val="75"/>
      <name val="Arial"/>
      <family val="2"/>
    </font>
    <font>
      <b/>
      <sz val="12"/>
      <name val="Arial Narrow"/>
      <family val="2"/>
    </font>
    <font>
      <sz val="6"/>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Narrow"/>
      <family val="2"/>
    </font>
    <font>
      <b/>
      <sz val="8"/>
      <color indexed="8"/>
      <name val="Arial Narrow"/>
      <family val="2"/>
    </font>
    <font>
      <b/>
      <sz val="12"/>
      <color indexed="8"/>
      <name val="Arial Narrow"/>
      <family val="2"/>
    </font>
    <font>
      <b/>
      <sz val="10"/>
      <color indexed="8"/>
      <name val="Arial Narrow"/>
      <family val="2"/>
    </font>
    <font>
      <b/>
      <i/>
      <sz val="10"/>
      <color indexed="8"/>
      <name val="Arial"/>
      <family val="2"/>
    </font>
    <font>
      <sz val="12"/>
      <color indexed="8"/>
      <name val="Arial Narrow"/>
      <family val="2"/>
    </font>
    <font>
      <sz val="8"/>
      <color indexed="8"/>
      <name val="Arial"/>
      <family val="2"/>
    </font>
    <font>
      <sz val="10"/>
      <color indexed="8"/>
      <name val="Arial"/>
      <family val="2"/>
    </font>
    <font>
      <b/>
      <sz val="11"/>
      <color indexed="8"/>
      <name val="Arial Narrow"/>
      <family val="2"/>
    </font>
    <font>
      <b/>
      <i/>
      <sz val="10"/>
      <color indexed="8"/>
      <name val="Calibri"/>
      <family val="0"/>
    </font>
    <font>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Arial Narrow"/>
      <family val="2"/>
    </font>
    <font>
      <b/>
      <sz val="8"/>
      <color theme="1"/>
      <name val="Arial Narrow"/>
      <family val="2"/>
    </font>
    <font>
      <b/>
      <sz val="12"/>
      <color theme="1"/>
      <name val="Arial Narrow"/>
      <family val="2"/>
    </font>
    <font>
      <b/>
      <sz val="10"/>
      <color theme="1"/>
      <name val="Arial Narrow"/>
      <family val="2"/>
    </font>
    <font>
      <b/>
      <i/>
      <sz val="10"/>
      <color rgb="FF000000"/>
      <name val="Arial"/>
      <family val="2"/>
    </font>
    <font>
      <sz val="12"/>
      <color theme="1"/>
      <name val="Arial Narrow"/>
      <family val="2"/>
    </font>
    <font>
      <sz val="8"/>
      <color theme="1"/>
      <name val="Arial"/>
      <family val="2"/>
    </font>
    <font>
      <sz val="8"/>
      <color rgb="FF000000"/>
      <name val="Arial"/>
      <family val="2"/>
    </font>
    <font>
      <sz val="10"/>
      <color theme="1"/>
      <name val="Arial"/>
      <family val="2"/>
    </font>
    <font>
      <b/>
      <sz val="11"/>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32" borderId="5" applyNumberFormat="0" applyFont="0" applyAlignment="0" applyProtection="0"/>
    <xf numFmtId="43" fontId="2" fillId="33" borderId="0" applyFill="0">
      <alignment/>
      <protection/>
    </xf>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274">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justify" vertical="top" wrapText="1"/>
    </xf>
    <xf numFmtId="0" fontId="2" fillId="0" borderId="10" xfId="0" applyFont="1" applyFill="1" applyBorder="1" applyAlignment="1">
      <alignment/>
    </xf>
    <xf numFmtId="0" fontId="2" fillId="0" borderId="10" xfId="0" applyFont="1" applyFill="1" applyBorder="1" applyAlignment="1">
      <alignment horizontal="left"/>
    </xf>
    <xf numFmtId="4" fontId="2" fillId="0" borderId="10" xfId="0" applyNumberFormat="1" applyFont="1"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left"/>
    </xf>
    <xf numFmtId="4" fontId="2" fillId="0" borderId="11" xfId="0" applyNumberFormat="1" applyFont="1" applyFill="1" applyBorder="1" applyAlignment="1">
      <alignment/>
    </xf>
    <xf numFmtId="0" fontId="2" fillId="0" borderId="11" xfId="0" applyFont="1" applyFill="1" applyBorder="1" applyAlignment="1">
      <alignment/>
    </xf>
    <xf numFmtId="0" fontId="2" fillId="0" borderId="0" xfId="0" applyFont="1" applyFill="1" applyBorder="1" applyAlignment="1">
      <alignment/>
    </xf>
    <xf numFmtId="0" fontId="0" fillId="0" borderId="0" xfId="0" applyAlignment="1">
      <alignment horizontal="center"/>
    </xf>
    <xf numFmtId="0" fontId="0" fillId="0" borderId="0" xfId="0" applyAlignment="1">
      <alignment horizontal="left"/>
    </xf>
    <xf numFmtId="0" fontId="6" fillId="0" borderId="0" xfId="0" applyFont="1" applyAlignment="1">
      <alignment/>
    </xf>
    <xf numFmtId="0" fontId="4" fillId="0" borderId="0" xfId="0" applyFont="1" applyAlignment="1">
      <alignment/>
    </xf>
    <xf numFmtId="0" fontId="0" fillId="0" borderId="11" xfId="0" applyBorder="1" applyAlignment="1">
      <alignment/>
    </xf>
    <xf numFmtId="0" fontId="0" fillId="0" borderId="0" xfId="0" applyFill="1" applyAlignment="1">
      <alignment/>
    </xf>
    <xf numFmtId="4" fontId="0" fillId="0" borderId="0" xfId="0" applyNumberFormat="1" applyBorder="1" applyAlignment="1">
      <alignment/>
    </xf>
    <xf numFmtId="165" fontId="0" fillId="0" borderId="0" xfId="0" applyNumberFormat="1" applyBorder="1" applyAlignment="1">
      <alignment horizontal="center"/>
    </xf>
    <xf numFmtId="4" fontId="0" fillId="0" borderId="0" xfId="0" applyNumberFormat="1" applyAlignment="1">
      <alignment/>
    </xf>
    <xf numFmtId="165" fontId="0" fillId="0" borderId="0" xfId="0" applyNumberFormat="1" applyAlignment="1">
      <alignment horizontal="center"/>
    </xf>
    <xf numFmtId="49" fontId="2" fillId="0" borderId="11" xfId="0" applyNumberFormat="1" applyFont="1" applyFill="1" applyBorder="1" applyAlignment="1">
      <alignment/>
    </xf>
    <xf numFmtId="49" fontId="0" fillId="0" borderId="0" xfId="0" applyNumberFormat="1" applyAlignment="1">
      <alignment/>
    </xf>
    <xf numFmtId="15" fontId="0" fillId="0" borderId="0" xfId="0" applyNumberFormat="1" applyAlignment="1">
      <alignment/>
    </xf>
    <xf numFmtId="0" fontId="2" fillId="0" borderId="0" xfId="0" applyFont="1" applyFill="1" applyBorder="1" applyAlignment="1">
      <alignment horizontal="left"/>
    </xf>
    <xf numFmtId="0" fontId="0" fillId="0" borderId="0" xfId="0" applyFont="1" applyAlignment="1">
      <alignment/>
    </xf>
    <xf numFmtId="0" fontId="0" fillId="0" borderId="12" xfId="0" applyBorder="1" applyAlignment="1">
      <alignment/>
    </xf>
    <xf numFmtId="0" fontId="0" fillId="0" borderId="13" xfId="0" applyBorder="1" applyAlignment="1">
      <alignment/>
    </xf>
    <xf numFmtId="0" fontId="2" fillId="0" borderId="0" xfId="0" applyFont="1" applyFill="1" applyBorder="1" applyAlignment="1">
      <alignment horizontal="right"/>
    </xf>
    <xf numFmtId="4" fontId="2" fillId="0" borderId="0" xfId="0" applyNumberFormat="1" applyFont="1" applyFill="1" applyBorder="1" applyAlignment="1">
      <alignment/>
    </xf>
    <xf numFmtId="4" fontId="0" fillId="0" borderId="0" xfId="0" applyNumberFormat="1" applyFill="1" applyAlignment="1">
      <alignment/>
    </xf>
    <xf numFmtId="0" fontId="2" fillId="0" borderId="13" xfId="0" applyFont="1" applyBorder="1" applyAlignment="1">
      <alignment/>
    </xf>
    <xf numFmtId="17" fontId="2" fillId="0" borderId="0" xfId="0" applyNumberFormat="1" applyFont="1" applyFill="1" applyBorder="1" applyAlignment="1">
      <alignment horizontal="left"/>
    </xf>
    <xf numFmtId="0" fontId="8" fillId="0" borderId="0" xfId="0" applyFont="1" applyFill="1" applyAlignment="1">
      <alignment/>
    </xf>
    <xf numFmtId="0" fontId="0" fillId="0" borderId="0" xfId="0" applyFill="1" applyAlignment="1">
      <alignment horizontal="center"/>
    </xf>
    <xf numFmtId="0" fontId="6" fillId="0" borderId="0" xfId="0" applyFont="1" applyFill="1" applyAlignment="1">
      <alignment/>
    </xf>
    <xf numFmtId="165" fontId="0" fillId="0" borderId="0" xfId="0" applyNumberFormat="1" applyFill="1" applyAlignment="1">
      <alignment horizontal="center"/>
    </xf>
    <xf numFmtId="49" fontId="0" fillId="0" borderId="0" xfId="0" applyNumberFormat="1" applyFill="1" applyAlignment="1">
      <alignment/>
    </xf>
    <xf numFmtId="15" fontId="0" fillId="0" borderId="0" xfId="0" applyNumberFormat="1" applyFill="1" applyAlignment="1">
      <alignment/>
    </xf>
    <xf numFmtId="4" fontId="7" fillId="0" borderId="13" xfId="0" applyNumberFormat="1" applyFont="1" applyBorder="1" applyAlignment="1">
      <alignment horizontal="right"/>
    </xf>
    <xf numFmtId="165" fontId="2" fillId="0" borderId="13" xfId="0" applyNumberFormat="1" applyFont="1" applyBorder="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horizontal="left"/>
    </xf>
    <xf numFmtId="0" fontId="14" fillId="0" borderId="0" xfId="0" applyFont="1"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5" fillId="0" borderId="0" xfId="0" applyFont="1" applyAlignment="1">
      <alignment/>
    </xf>
    <xf numFmtId="15" fontId="2" fillId="0" borderId="11" xfId="0" applyNumberFormat="1" applyFont="1" applyFill="1" applyBorder="1" applyAlignment="1">
      <alignment/>
    </xf>
    <xf numFmtId="0" fontId="1" fillId="0" borderId="0" xfId="0" applyFont="1" applyBorder="1" applyAlignment="1">
      <alignment/>
    </xf>
    <xf numFmtId="0" fontId="0" fillId="0" borderId="0" xfId="0" applyFont="1" applyBorder="1" applyAlignment="1">
      <alignment horizontal="left"/>
    </xf>
    <xf numFmtId="0" fontId="1" fillId="0" borderId="0" xfId="0" applyFont="1" applyBorder="1" applyAlignment="1" quotePrefix="1">
      <alignment/>
    </xf>
    <xf numFmtId="0" fontId="0" fillId="0" borderId="0" xfId="0" applyFont="1" applyBorder="1" applyAlignment="1">
      <alignment horizontal="right"/>
    </xf>
    <xf numFmtId="0" fontId="4" fillId="0" borderId="0" xfId="0" applyFont="1" applyBorder="1" applyAlignment="1">
      <alignment horizontal="left"/>
    </xf>
    <xf numFmtId="0" fontId="2" fillId="0" borderId="16" xfId="0" applyFont="1" applyFill="1" applyBorder="1" applyAlignment="1">
      <alignment/>
    </xf>
    <xf numFmtId="0" fontId="2" fillId="0" borderId="16" xfId="0" applyFont="1" applyFill="1" applyBorder="1" applyAlignment="1">
      <alignment horizontal="left"/>
    </xf>
    <xf numFmtId="17" fontId="2" fillId="0" borderId="16" xfId="0" applyNumberFormat="1" applyFont="1" applyFill="1" applyBorder="1" applyAlignment="1">
      <alignment horizontal="left"/>
    </xf>
    <xf numFmtId="4" fontId="2" fillId="0" borderId="16" xfId="0" applyNumberFormat="1" applyFont="1" applyFill="1" applyBorder="1" applyAlignment="1">
      <alignment/>
    </xf>
    <xf numFmtId="17" fontId="2" fillId="0" borderId="10" xfId="0" applyNumberFormat="1" applyFont="1" applyFill="1" applyBorder="1" applyAlignment="1">
      <alignment horizontal="left"/>
    </xf>
    <xf numFmtId="17" fontId="2" fillId="0" borderId="11" xfId="0" applyNumberFormat="1" applyFont="1" applyFill="1" applyBorder="1" applyAlignment="1">
      <alignment horizontal="left"/>
    </xf>
    <xf numFmtId="0" fontId="0" fillId="0" borderId="0" xfId="0" applyFont="1" applyAlignment="1">
      <alignment horizontal="left"/>
    </xf>
    <xf numFmtId="4" fontId="0" fillId="0" borderId="15" xfId="0" applyNumberFormat="1" applyBorder="1" applyAlignment="1">
      <alignment/>
    </xf>
    <xf numFmtId="0" fontId="0" fillId="0" borderId="17" xfId="0" applyBorder="1" applyAlignment="1">
      <alignment/>
    </xf>
    <xf numFmtId="4" fontId="0" fillId="0" borderId="11" xfId="0" applyNumberFormat="1" applyBorder="1" applyAlignment="1">
      <alignment/>
    </xf>
    <xf numFmtId="165" fontId="2" fillId="0" borderId="10" xfId="0" applyNumberFormat="1" applyFont="1" applyFill="1" applyBorder="1" applyAlignment="1">
      <alignment horizontal="center"/>
    </xf>
    <xf numFmtId="4" fontId="2" fillId="0" borderId="10" xfId="0" applyNumberFormat="1" applyFont="1" applyFill="1" applyBorder="1" applyAlignment="1">
      <alignment horizontal="right"/>
    </xf>
    <xf numFmtId="4" fontId="2" fillId="0" borderId="11" xfId="0" applyNumberFormat="1" applyFont="1" applyFill="1" applyBorder="1" applyAlignment="1">
      <alignment horizontal="right"/>
    </xf>
    <xf numFmtId="165" fontId="2" fillId="0" borderId="11" xfId="0" applyNumberFormat="1" applyFont="1" applyFill="1" applyBorder="1" applyAlignment="1">
      <alignment horizontal="center"/>
    </xf>
    <xf numFmtId="0" fontId="2" fillId="0" borderId="11" xfId="0" applyFont="1" applyBorder="1" applyAlignment="1">
      <alignment horizontal="center"/>
    </xf>
    <xf numFmtId="0" fontId="7" fillId="0" borderId="11" xfId="0" applyFont="1" applyFill="1" applyBorder="1" applyAlignment="1">
      <alignment horizontal="right"/>
    </xf>
    <xf numFmtId="4" fontId="7" fillId="0" borderId="11" xfId="0" applyNumberFormat="1" applyFont="1" applyBorder="1" applyAlignment="1">
      <alignment/>
    </xf>
    <xf numFmtId="0" fontId="0" fillId="0" borderId="0" xfId="0" applyFont="1" applyAlignment="1">
      <alignment horizontal="center"/>
    </xf>
    <xf numFmtId="0" fontId="71" fillId="0" borderId="0" xfId="0" applyFont="1" applyAlignment="1">
      <alignment/>
    </xf>
    <xf numFmtId="0" fontId="3" fillId="0" borderId="0" xfId="0" applyFont="1" applyAlignment="1">
      <alignment/>
    </xf>
    <xf numFmtId="0" fontId="14" fillId="0" borderId="0" xfId="0" applyFont="1" applyBorder="1" applyAlignment="1">
      <alignment/>
    </xf>
    <xf numFmtId="0" fontId="14" fillId="0" borderId="0" xfId="0" applyFont="1" applyBorder="1" applyAlignment="1">
      <alignment horizontal="left"/>
    </xf>
    <xf numFmtId="0" fontId="14" fillId="0" borderId="0" xfId="0" applyFont="1" applyAlignment="1">
      <alignment/>
    </xf>
    <xf numFmtId="0" fontId="13" fillId="0" borderId="0" xfId="0" applyFont="1" applyAlignment="1">
      <alignment horizontal="center"/>
    </xf>
    <xf numFmtId="0" fontId="13" fillId="0" borderId="0" xfId="0" applyFont="1" applyFill="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horizontal="left"/>
    </xf>
    <xf numFmtId="0" fontId="14" fillId="0" borderId="11" xfId="0" applyFont="1" applyFill="1" applyBorder="1" applyAlignment="1">
      <alignment horizontal="center"/>
    </xf>
    <xf numFmtId="0" fontId="14" fillId="0" borderId="0" xfId="0" applyFont="1"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14" fillId="0" borderId="0" xfId="0" applyFont="1" applyBorder="1" applyAlignment="1">
      <alignment/>
    </xf>
    <xf numFmtId="0" fontId="14" fillId="0" borderId="0" xfId="0" applyFont="1" applyAlignment="1">
      <alignment horizontal="center"/>
    </xf>
    <xf numFmtId="0" fontId="13" fillId="0" borderId="0" xfId="0" applyFont="1" applyAlignment="1">
      <alignment/>
    </xf>
    <xf numFmtId="0" fontId="13" fillId="0" borderId="0" xfId="0" applyFont="1" applyAlignment="1">
      <alignment horizontal="left" vertical="center"/>
    </xf>
    <xf numFmtId="0" fontId="14" fillId="0" borderId="0" xfId="0" applyFont="1" applyAlignment="1">
      <alignment horizontal="left" vertical="center"/>
    </xf>
    <xf numFmtId="0" fontId="14" fillId="0" borderId="16" xfId="0" applyFont="1" applyFill="1" applyBorder="1" applyAlignment="1">
      <alignment horizontal="center"/>
    </xf>
    <xf numFmtId="0" fontId="13" fillId="0" borderId="16" xfId="0" applyFont="1" applyFill="1" applyBorder="1" applyAlignment="1">
      <alignment horizontal="left"/>
    </xf>
    <xf numFmtId="0" fontId="14" fillId="0" borderId="16" xfId="0" applyFont="1" applyFill="1" applyBorder="1" applyAlignment="1">
      <alignment/>
    </xf>
    <xf numFmtId="4" fontId="14" fillId="0" borderId="16" xfId="0" applyNumberFormat="1" applyFont="1" applyFill="1" applyBorder="1" applyAlignment="1">
      <alignment/>
    </xf>
    <xf numFmtId="4" fontId="14" fillId="0" borderId="10" xfId="0" applyNumberFormat="1" applyFont="1" applyFill="1" applyBorder="1" applyAlignment="1">
      <alignment/>
    </xf>
    <xf numFmtId="4" fontId="13" fillId="0" borderId="10" xfId="0" applyNumberFormat="1" applyFont="1" applyFill="1" applyBorder="1" applyAlignment="1">
      <alignment/>
    </xf>
    <xf numFmtId="0" fontId="13" fillId="0" borderId="11" xfId="0" applyFont="1" applyFill="1" applyBorder="1" applyAlignment="1">
      <alignment horizontal="left"/>
    </xf>
    <xf numFmtId="0" fontId="14" fillId="0" borderId="11" xfId="0" applyFont="1" applyFill="1" applyBorder="1" applyAlignment="1">
      <alignment/>
    </xf>
    <xf numFmtId="4" fontId="13" fillId="0" borderId="11" xfId="0" applyNumberFormat="1" applyFont="1" applyFill="1" applyBorder="1" applyAlignment="1">
      <alignment/>
    </xf>
    <xf numFmtId="0" fontId="13" fillId="0" borderId="15" xfId="0" applyFont="1" applyFill="1" applyBorder="1" applyAlignment="1">
      <alignment horizontal="center"/>
    </xf>
    <xf numFmtId="4" fontId="13" fillId="0" borderId="13" xfId="0" applyNumberFormat="1" applyFont="1" applyFill="1" applyBorder="1" applyAlignment="1">
      <alignment/>
    </xf>
    <xf numFmtId="4" fontId="13" fillId="0" borderId="18" xfId="0" applyNumberFormat="1" applyFont="1" applyFill="1" applyBorder="1" applyAlignment="1">
      <alignment/>
    </xf>
    <xf numFmtId="0" fontId="14" fillId="0" borderId="16" xfId="0" applyFont="1" applyBorder="1" applyAlignment="1">
      <alignment/>
    </xf>
    <xf numFmtId="0" fontId="14" fillId="0" borderId="19" xfId="0" applyFont="1" applyBorder="1" applyAlignment="1">
      <alignment/>
    </xf>
    <xf numFmtId="0" fontId="14" fillId="0" borderId="10" xfId="0" applyFont="1" applyBorder="1" applyAlignment="1">
      <alignment/>
    </xf>
    <xf numFmtId="0" fontId="14" fillId="0" borderId="20" xfId="0" applyFont="1" applyBorder="1" applyAlignment="1">
      <alignment/>
    </xf>
    <xf numFmtId="0" fontId="14" fillId="0" borderId="11" xfId="0" applyFont="1" applyBorder="1" applyAlignment="1">
      <alignment/>
    </xf>
    <xf numFmtId="0" fontId="14" fillId="0" borderId="21" xfId="0" applyFont="1" applyBorder="1" applyAlignment="1">
      <alignment/>
    </xf>
    <xf numFmtId="0" fontId="15" fillId="0" borderId="0" xfId="0" applyFont="1" applyBorder="1" applyAlignment="1">
      <alignment/>
    </xf>
    <xf numFmtId="0" fontId="15" fillId="0" borderId="0" xfId="0" applyFont="1" applyAlignment="1">
      <alignment/>
    </xf>
    <xf numFmtId="4" fontId="12" fillId="0" borderId="19" xfId="0" applyNumberFormat="1" applyFont="1" applyBorder="1" applyAlignment="1">
      <alignment horizontal="center"/>
    </xf>
    <xf numFmtId="4" fontId="12" fillId="0" borderId="16" xfId="0" applyNumberFormat="1" applyFont="1" applyBorder="1" applyAlignment="1">
      <alignment horizontal="center"/>
    </xf>
    <xf numFmtId="165" fontId="12" fillId="0" borderId="16" xfId="0" applyNumberFormat="1" applyFont="1" applyBorder="1" applyAlignment="1">
      <alignment horizontal="center"/>
    </xf>
    <xf numFmtId="0" fontId="12" fillId="0" borderId="16" xfId="0" applyFont="1" applyBorder="1" applyAlignment="1">
      <alignment horizontal="center"/>
    </xf>
    <xf numFmtId="4" fontId="12" fillId="0" borderId="21" xfId="0" applyNumberFormat="1" applyFont="1" applyBorder="1" applyAlignment="1">
      <alignment horizontal="center"/>
    </xf>
    <xf numFmtId="4" fontId="12" fillId="0" borderId="11" xfId="0" applyNumberFormat="1" applyFont="1" applyBorder="1" applyAlignment="1">
      <alignment horizontal="center"/>
    </xf>
    <xf numFmtId="165" fontId="12" fillId="0" borderId="11" xfId="0" applyNumberFormat="1" applyFont="1" applyBorder="1" applyAlignment="1">
      <alignment horizontal="center"/>
    </xf>
    <xf numFmtId="0" fontId="12" fillId="0" borderId="11" xfId="0" applyFont="1" applyBorder="1" applyAlignment="1">
      <alignment horizontal="center"/>
    </xf>
    <xf numFmtId="49" fontId="14" fillId="0" borderId="0" xfId="0" applyNumberFormat="1" applyFont="1" applyBorder="1" applyAlignment="1">
      <alignment horizontal="left"/>
    </xf>
    <xf numFmtId="15" fontId="14" fillId="0" borderId="0" xfId="0" applyNumberFormat="1" applyFont="1" applyAlignment="1">
      <alignment horizontal="left"/>
    </xf>
    <xf numFmtId="0" fontId="13" fillId="0" borderId="0" xfId="0" applyFont="1" applyBorder="1" applyAlignment="1">
      <alignment horizontal="center"/>
    </xf>
    <xf numFmtId="0" fontId="72" fillId="0" borderId="13" xfId="0" applyFont="1" applyBorder="1" applyAlignment="1">
      <alignment horizontal="center" vertical="center" wrapTex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xf>
    <xf numFmtId="49" fontId="2" fillId="0" borderId="10" xfId="0" applyNumberFormat="1" applyFont="1" applyFill="1" applyBorder="1" applyAlignment="1">
      <alignment horizontal="justify" vertical="top" wrapText="1"/>
    </xf>
    <xf numFmtId="0" fontId="17" fillId="0" borderId="0" xfId="0" applyFont="1" applyBorder="1" applyAlignment="1">
      <alignment horizontal="center"/>
    </xf>
    <xf numFmtId="0" fontId="18" fillId="0" borderId="0" xfId="0" applyFont="1" applyAlignment="1">
      <alignment/>
    </xf>
    <xf numFmtId="0" fontId="19" fillId="0" borderId="0" xfId="0" applyFont="1" applyBorder="1" applyAlignment="1">
      <alignment horizontal="center"/>
    </xf>
    <xf numFmtId="0" fontId="17" fillId="0" borderId="0" xfId="0" applyFont="1" applyBorder="1" applyAlignment="1">
      <alignment/>
    </xf>
    <xf numFmtId="0" fontId="71" fillId="34" borderId="0" xfId="55" applyFont="1" applyFill="1" applyAlignment="1">
      <alignment vertical="center" wrapText="1"/>
      <protection/>
    </xf>
    <xf numFmtId="0" fontId="73" fillId="34" borderId="0" xfId="55" applyFont="1" applyFill="1" applyAlignment="1">
      <alignment vertical="center"/>
      <protection/>
    </xf>
    <xf numFmtId="0" fontId="74" fillId="34" borderId="0" xfId="55" applyFont="1" applyFill="1" applyAlignment="1">
      <alignment vertical="center"/>
      <protection/>
    </xf>
    <xf numFmtId="0" fontId="20" fillId="34" borderId="0" xfId="55" applyFont="1" applyFill="1">
      <alignment/>
      <protection/>
    </xf>
    <xf numFmtId="0" fontId="2" fillId="0" borderId="11" xfId="0" applyFont="1" applyFill="1" applyBorder="1" applyAlignment="1">
      <alignment horizontal="left" vertical="top" wrapText="1"/>
    </xf>
    <xf numFmtId="49" fontId="2" fillId="0" borderId="11" xfId="0" applyNumberFormat="1" applyFont="1" applyFill="1" applyBorder="1" applyAlignment="1">
      <alignment horizontal="left"/>
    </xf>
    <xf numFmtId="0" fontId="75" fillId="0" borderId="0" xfId="0" applyFont="1" applyAlignment="1">
      <alignment horizontal="left"/>
    </xf>
    <xf numFmtId="0" fontId="0" fillId="0" borderId="0" xfId="0" applyFill="1" applyAlignment="1">
      <alignment horizontal="left"/>
    </xf>
    <xf numFmtId="0" fontId="0" fillId="0" borderId="0" xfId="0" applyFont="1" applyFill="1" applyAlignment="1">
      <alignment/>
    </xf>
    <xf numFmtId="0" fontId="0" fillId="0" borderId="0" xfId="0" applyBorder="1" applyAlignment="1">
      <alignment horizontal="left"/>
    </xf>
    <xf numFmtId="0" fontId="17" fillId="0" borderId="0"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xf>
    <xf numFmtId="0" fontId="19" fillId="0" borderId="0" xfId="0" applyFont="1" applyAlignment="1">
      <alignment/>
    </xf>
    <xf numFmtId="0" fontId="73" fillId="34" borderId="0" xfId="55" applyFont="1" applyFill="1" applyAlignment="1">
      <alignment horizontal="left" vertical="center"/>
      <protection/>
    </xf>
    <xf numFmtId="0" fontId="14" fillId="0" borderId="0" xfId="0" applyFont="1" applyAlignment="1">
      <alignment/>
    </xf>
    <xf numFmtId="0" fontId="14" fillId="0" borderId="0" xfId="0" applyFont="1" applyAlignment="1">
      <alignment vertical="center" wrapText="1"/>
    </xf>
    <xf numFmtId="0" fontId="74" fillId="34" borderId="0" xfId="55" applyFont="1" applyFill="1" applyAlignment="1">
      <alignment horizontal="left" vertical="center"/>
      <protection/>
    </xf>
    <xf numFmtId="0" fontId="76" fillId="34" borderId="0" xfId="55" applyFont="1" applyFill="1" applyAlignment="1">
      <alignment vertical="center"/>
      <protection/>
    </xf>
    <xf numFmtId="0" fontId="20" fillId="34" borderId="0" xfId="55" applyFont="1" applyFill="1" applyAlignment="1">
      <alignment horizontal="left"/>
      <protection/>
    </xf>
    <xf numFmtId="0" fontId="21" fillId="0" borderId="16" xfId="0" applyFont="1" applyFill="1" applyBorder="1" applyAlignment="1">
      <alignment vertical="top" wrapText="1"/>
    </xf>
    <xf numFmtId="0" fontId="22" fillId="0" borderId="10" xfId="0" applyFont="1" applyFill="1" applyBorder="1" applyAlignment="1">
      <alignment horizontal="left"/>
    </xf>
    <xf numFmtId="4" fontId="22" fillId="0" borderId="10" xfId="0" applyNumberFormat="1" applyFont="1" applyFill="1" applyBorder="1" applyAlignment="1">
      <alignment horizontal="left"/>
    </xf>
    <xf numFmtId="165" fontId="22" fillId="0" borderId="10" xfId="0" applyNumberFormat="1" applyFont="1" applyFill="1" applyBorder="1" applyAlignment="1">
      <alignment horizontal="center"/>
    </xf>
    <xf numFmtId="14" fontId="22" fillId="0" borderId="10" xfId="0" applyNumberFormat="1" applyFont="1" applyFill="1" applyBorder="1" applyAlignment="1">
      <alignment horizontal="center"/>
    </xf>
    <xf numFmtId="14" fontId="22" fillId="0" borderId="22" xfId="0" applyNumberFormat="1" applyFont="1" applyFill="1" applyBorder="1" applyAlignment="1">
      <alignment/>
    </xf>
    <xf numFmtId="7" fontId="21" fillId="0" borderId="16" xfId="0" applyNumberFormat="1" applyFont="1" applyFill="1" applyBorder="1" applyAlignment="1">
      <alignment vertical="top" wrapText="1"/>
    </xf>
    <xf numFmtId="0" fontId="22" fillId="0" borderId="0" xfId="0" applyFont="1" applyFill="1" applyAlignment="1">
      <alignment/>
    </xf>
    <xf numFmtId="0" fontId="21" fillId="0" borderId="10" xfId="0" applyFont="1" applyFill="1" applyBorder="1" applyAlignment="1">
      <alignment vertical="top" wrapText="1"/>
    </xf>
    <xf numFmtId="7" fontId="21" fillId="0" borderId="10" xfId="0" applyNumberFormat="1" applyFont="1" applyFill="1" applyBorder="1" applyAlignment="1">
      <alignment vertical="top" wrapText="1"/>
    </xf>
    <xf numFmtId="0" fontId="22" fillId="0" borderId="10" xfId="0" applyFont="1" applyFill="1" applyBorder="1" applyAlignment="1">
      <alignment/>
    </xf>
    <xf numFmtId="0" fontId="22" fillId="0" borderId="10" xfId="0" applyFont="1" applyFill="1" applyBorder="1" applyAlignment="1">
      <alignment horizontal="justify" vertical="top" wrapText="1"/>
    </xf>
    <xf numFmtId="0" fontId="22" fillId="0" borderId="10" xfId="0" applyFont="1" applyFill="1" applyBorder="1" applyAlignment="1">
      <alignment vertical="top" wrapText="1"/>
    </xf>
    <xf numFmtId="7" fontId="22" fillId="0" borderId="10" xfId="0" applyNumberFormat="1" applyFont="1" applyFill="1" applyBorder="1" applyAlignment="1">
      <alignment vertical="top" wrapText="1"/>
    </xf>
    <xf numFmtId="14" fontId="22" fillId="0" borderId="22" xfId="0" applyNumberFormat="1" applyFont="1" applyFill="1" applyBorder="1" applyAlignment="1">
      <alignment horizontal="center"/>
    </xf>
    <xf numFmtId="0" fontId="2" fillId="0" borderId="23" xfId="0" applyFont="1" applyFill="1" applyBorder="1" applyAlignment="1">
      <alignment/>
    </xf>
    <xf numFmtId="0" fontId="13" fillId="0" borderId="0" xfId="0" applyFont="1" applyAlignment="1">
      <alignment vertical="center" wrapText="1" shrinkToFit="1"/>
    </xf>
    <xf numFmtId="0" fontId="14" fillId="0" borderId="0" xfId="0" applyFont="1" applyAlignment="1">
      <alignment wrapText="1"/>
    </xf>
    <xf numFmtId="0" fontId="24" fillId="34" borderId="0" xfId="55" applyFont="1" applyFill="1">
      <alignment/>
      <protection/>
    </xf>
    <xf numFmtId="14" fontId="22" fillId="0" borderId="10" xfId="0" applyNumberFormat="1" applyFont="1" applyFill="1" applyBorder="1" applyAlignment="1">
      <alignment vertical="top" wrapText="1"/>
    </xf>
    <xf numFmtId="43" fontId="2" fillId="0" borderId="16" xfId="49" applyFont="1" applyFill="1" applyBorder="1" applyAlignment="1">
      <alignment/>
    </xf>
    <xf numFmtId="14" fontId="2" fillId="0" borderId="16" xfId="0" applyNumberFormat="1" applyFont="1" applyFill="1" applyBorder="1" applyAlignment="1">
      <alignment/>
    </xf>
    <xf numFmtId="43" fontId="2" fillId="0" borderId="10" xfId="49" applyFont="1" applyFill="1" applyBorder="1" applyAlignment="1">
      <alignment/>
    </xf>
    <xf numFmtId="43" fontId="2" fillId="0" borderId="10" xfId="0" applyNumberFormat="1" applyFont="1" applyFill="1" applyBorder="1" applyAlignment="1">
      <alignment/>
    </xf>
    <xf numFmtId="14" fontId="2" fillId="0" borderId="10" xfId="0" applyNumberFormat="1" applyFont="1" applyFill="1" applyBorder="1" applyAlignment="1">
      <alignment/>
    </xf>
    <xf numFmtId="43" fontId="13" fillId="0" borderId="15" xfId="0" applyNumberFormat="1" applyFont="1" applyFill="1" applyBorder="1" applyAlignment="1">
      <alignment horizontal="center"/>
    </xf>
    <xf numFmtId="43" fontId="0" fillId="0" borderId="0" xfId="49" applyFont="1" applyBorder="1" applyAlignment="1">
      <alignment/>
    </xf>
    <xf numFmtId="0" fontId="77" fillId="0" borderId="10" xfId="0" applyFont="1" applyFill="1" applyBorder="1" applyAlignment="1">
      <alignment horizontal="left"/>
    </xf>
    <xf numFmtId="0" fontId="2" fillId="0" borderId="16" xfId="0" applyFont="1" applyBorder="1" applyAlignment="1">
      <alignment/>
    </xf>
    <xf numFmtId="0" fontId="2" fillId="0" borderId="19" xfId="0" applyFont="1" applyBorder="1" applyAlignment="1">
      <alignment/>
    </xf>
    <xf numFmtId="14" fontId="2" fillId="0" borderId="19" xfId="0" applyNumberFormat="1" applyFont="1" applyBorder="1" applyAlignment="1">
      <alignment/>
    </xf>
    <xf numFmtId="4" fontId="78" fillId="35" borderId="16" xfId="0" applyNumberFormat="1" applyFont="1" applyFill="1" applyBorder="1" applyAlignment="1">
      <alignment wrapText="1"/>
    </xf>
    <xf numFmtId="0" fontId="2" fillId="0" borderId="24" xfId="0" applyFont="1" applyBorder="1" applyAlignment="1">
      <alignment/>
    </xf>
    <xf numFmtId="0" fontId="2" fillId="0" borderId="10" xfId="0" applyFont="1" applyBorder="1" applyAlignment="1">
      <alignment/>
    </xf>
    <xf numFmtId="0" fontId="2" fillId="0" borderId="20" xfId="0" applyFont="1" applyBorder="1" applyAlignment="1">
      <alignment/>
    </xf>
    <xf numFmtId="15" fontId="2" fillId="0" borderId="20" xfId="0" applyNumberFormat="1" applyFont="1" applyBorder="1" applyAlignment="1">
      <alignment/>
    </xf>
    <xf numFmtId="4" fontId="78" fillId="35" borderId="10" xfId="0" applyNumberFormat="1" applyFont="1" applyFill="1" applyBorder="1" applyAlignment="1">
      <alignment wrapText="1"/>
    </xf>
    <xf numFmtId="0" fontId="2" fillId="0" borderId="0" xfId="0" applyFont="1" applyBorder="1" applyAlignment="1">
      <alignment/>
    </xf>
    <xf numFmtId="0" fontId="4" fillId="0" borderId="13" xfId="0" applyFont="1" applyBorder="1" applyAlignment="1">
      <alignment/>
    </xf>
    <xf numFmtId="44" fontId="4" fillId="0" borderId="13" xfId="53" applyFont="1" applyBorder="1" applyAlignment="1">
      <alignment/>
    </xf>
    <xf numFmtId="0" fontId="17" fillId="0" borderId="0" xfId="0" applyFont="1" applyAlignment="1">
      <alignment/>
    </xf>
    <xf numFmtId="0" fontId="15" fillId="0" borderId="0" xfId="0" applyFont="1" applyAlignment="1">
      <alignment vertical="center" wrapText="1"/>
    </xf>
    <xf numFmtId="0" fontId="77" fillId="0" borderId="16" xfId="0" applyFont="1" applyFill="1" applyBorder="1" applyAlignment="1">
      <alignment/>
    </xf>
    <xf numFmtId="0" fontId="77" fillId="0" borderId="16" xfId="0" applyFont="1" applyFill="1" applyBorder="1" applyAlignment="1">
      <alignment horizontal="left"/>
    </xf>
    <xf numFmtId="17" fontId="77" fillId="0" borderId="16" xfId="0" applyNumberFormat="1" applyFont="1" applyFill="1" applyBorder="1" applyAlignment="1">
      <alignment horizontal="left"/>
    </xf>
    <xf numFmtId="4" fontId="77" fillId="0" borderId="16" xfId="0" applyNumberFormat="1" applyFont="1" applyFill="1" applyBorder="1" applyAlignment="1">
      <alignment/>
    </xf>
    <xf numFmtId="0" fontId="77" fillId="0" borderId="16" xfId="0" applyFont="1" applyFill="1" applyBorder="1" applyAlignment="1">
      <alignment horizontal="right"/>
    </xf>
    <xf numFmtId="0" fontId="79" fillId="0" borderId="0" xfId="0" applyFont="1" applyBorder="1" applyAlignment="1">
      <alignment/>
    </xf>
    <xf numFmtId="0" fontId="79" fillId="0" borderId="12" xfId="0" applyFont="1" applyBorder="1" applyAlignment="1">
      <alignment/>
    </xf>
    <xf numFmtId="0" fontId="77" fillId="0" borderId="10" xfId="0" applyFont="1" applyFill="1" applyBorder="1" applyAlignment="1">
      <alignment/>
    </xf>
    <xf numFmtId="17" fontId="77" fillId="0" borderId="10" xfId="0" applyNumberFormat="1" applyFont="1" applyFill="1" applyBorder="1" applyAlignment="1">
      <alignment horizontal="left"/>
    </xf>
    <xf numFmtId="4" fontId="77" fillId="0" borderId="10" xfId="0" applyNumberFormat="1" applyFont="1" applyFill="1" applyBorder="1" applyAlignment="1">
      <alignment/>
    </xf>
    <xf numFmtId="0" fontId="77" fillId="0" borderId="10" xfId="0" applyFont="1" applyFill="1" applyBorder="1" applyAlignment="1">
      <alignment horizontal="right"/>
    </xf>
    <xf numFmtId="43" fontId="79" fillId="0" borderId="16" xfId="49" applyFont="1" applyBorder="1" applyAlignment="1">
      <alignment/>
    </xf>
    <xf numFmtId="43" fontId="79" fillId="0" borderId="10" xfId="49" applyFont="1" applyBorder="1" applyAlignment="1">
      <alignment/>
    </xf>
    <xf numFmtId="0" fontId="14" fillId="0" borderId="0" xfId="0" applyFont="1" applyAlignment="1">
      <alignment horizontal="left" vertical="center" wrapText="1"/>
    </xf>
    <xf numFmtId="0" fontId="76" fillId="34" borderId="0" xfId="55" applyFont="1" applyFill="1" applyAlignment="1">
      <alignment horizontal="left" vertical="center"/>
      <protection/>
    </xf>
    <xf numFmtId="0" fontId="71" fillId="34" borderId="0" xfId="55" applyFont="1" applyFill="1" applyAlignment="1">
      <alignment horizontal="left" vertical="center" wrapText="1"/>
      <protection/>
    </xf>
    <xf numFmtId="0" fontId="14" fillId="0" borderId="0" xfId="0" applyFont="1" applyAlignment="1">
      <alignment horizontal="left"/>
    </xf>
    <xf numFmtId="0" fontId="17" fillId="0" borderId="0" xfId="0" applyFont="1" applyAlignment="1">
      <alignment horizontal="center"/>
    </xf>
    <xf numFmtId="0" fontId="19" fillId="0" borderId="0" xfId="0" applyFont="1" applyBorder="1" applyAlignment="1">
      <alignment horizontal="center"/>
    </xf>
    <xf numFmtId="0" fontId="19" fillId="0" borderId="0" xfId="0" applyFont="1" applyAlignment="1">
      <alignment horizontal="center"/>
    </xf>
    <xf numFmtId="0" fontId="17" fillId="0" borderId="0" xfId="0" applyFont="1" applyBorder="1" applyAlignment="1">
      <alignment horizontal="center"/>
    </xf>
    <xf numFmtId="0" fontId="13" fillId="0" borderId="0" xfId="0" applyFont="1" applyAlignment="1">
      <alignment horizontal="center"/>
    </xf>
    <xf numFmtId="0" fontId="71" fillId="0" borderId="0" xfId="0" applyFont="1" applyAlignment="1">
      <alignment horizontal="center"/>
    </xf>
    <xf numFmtId="0" fontId="13" fillId="0" borderId="0" xfId="0" applyFont="1" applyBorder="1" applyAlignment="1">
      <alignment horizontal="center"/>
    </xf>
    <xf numFmtId="0" fontId="13" fillId="0" borderId="0" xfId="0" applyFont="1" applyFill="1" applyAlignment="1">
      <alignment horizont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0" fillId="0" borderId="0" xfId="0" applyFont="1" applyBorder="1" applyAlignment="1">
      <alignment horizontal="right"/>
    </xf>
    <xf numFmtId="0" fontId="71" fillId="34" borderId="0" xfId="55" applyFont="1" applyFill="1" applyAlignment="1">
      <alignment horizontal="center" vertical="center" wrapText="1"/>
      <protection/>
    </xf>
    <xf numFmtId="0" fontId="13" fillId="0" borderId="0" xfId="0" applyFont="1" applyAlignment="1">
      <alignment horizontal="left"/>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0" xfId="0" applyFont="1" applyAlignment="1">
      <alignment horizontal="center"/>
    </xf>
    <xf numFmtId="0" fontId="3" fillId="0" borderId="0" xfId="0" applyFont="1" applyFill="1" applyAlignment="1">
      <alignment horizont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7" fillId="0" borderId="14" xfId="0" applyFont="1" applyBorder="1" applyAlignment="1">
      <alignment horizontal="right"/>
    </xf>
    <xf numFmtId="0" fontId="7" fillId="0" borderId="17" xfId="0" applyFont="1" applyBorder="1" applyAlignment="1">
      <alignment horizontal="right"/>
    </xf>
    <xf numFmtId="0" fontId="7" fillId="0" borderId="15" xfId="0" applyFont="1" applyBorder="1" applyAlignment="1">
      <alignment horizontal="right"/>
    </xf>
    <xf numFmtId="0" fontId="12"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16" xfId="0" applyFont="1" applyBorder="1" applyAlignment="1">
      <alignment horizontal="left" vertical="center" wrapText="1"/>
    </xf>
    <xf numFmtId="0" fontId="16" fillId="0" borderId="11" xfId="0" applyFont="1" applyBorder="1" applyAlignment="1">
      <alignment horizontal="left" vertical="center" wrapText="1"/>
    </xf>
    <xf numFmtId="0" fontId="7" fillId="0"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Font="1" applyBorder="1" applyAlignment="1">
      <alignment horizontal="left"/>
    </xf>
    <xf numFmtId="0" fontId="7" fillId="0" borderId="16" xfId="0" applyFont="1" applyFill="1" applyBorder="1" applyAlignment="1">
      <alignment horizontal="center" wrapText="1"/>
    </xf>
    <xf numFmtId="0" fontId="0" fillId="0" borderId="11" xfId="0" applyBorder="1" applyAlignment="1">
      <alignment horizontal="center" wrapText="1"/>
    </xf>
    <xf numFmtId="0" fontId="13" fillId="0" borderId="0" xfId="0" applyFont="1" applyBorder="1" applyAlignment="1" quotePrefix="1">
      <alignment horizontal="center"/>
    </xf>
    <xf numFmtId="0" fontId="7" fillId="0" borderId="11" xfId="0" applyFont="1" applyFill="1" applyBorder="1" applyAlignment="1">
      <alignment horizontal="center" vertical="center" wrapText="1"/>
    </xf>
    <xf numFmtId="0" fontId="13" fillId="0" borderId="0" xfId="0" applyFont="1" applyAlignment="1">
      <alignment horizontal="left" vertical="center" wrapText="1" shrinkToFit="1"/>
    </xf>
    <xf numFmtId="0" fontId="14" fillId="0" borderId="0" xfId="0" applyFont="1" applyAlignment="1">
      <alignment horizontal="left" wrapText="1"/>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center" vertical="center" wrapText="1"/>
    </xf>
    <xf numFmtId="4" fontId="25" fillId="0" borderId="16" xfId="0" applyNumberFormat="1" applyFont="1" applyFill="1" applyBorder="1" applyAlignment="1">
      <alignment horizontal="left" wrapText="1"/>
    </xf>
    <xf numFmtId="4" fontId="25" fillId="0" borderId="10" xfId="0" applyNumberFormat="1" applyFont="1" applyFill="1" applyBorder="1" applyAlignment="1">
      <alignment horizontal="left" wrapText="1"/>
    </xf>
    <xf numFmtId="0" fontId="13" fillId="0" borderId="25" xfId="0" applyFont="1" applyFill="1" applyBorder="1" applyAlignment="1">
      <alignment horizontal="right"/>
    </xf>
    <xf numFmtId="0" fontId="13" fillId="0" borderId="17" xfId="0" applyFont="1" applyFill="1" applyBorder="1" applyAlignment="1">
      <alignment horizontal="right"/>
    </xf>
    <xf numFmtId="0" fontId="13" fillId="0" borderId="15" xfId="0" applyFont="1" applyFill="1" applyBorder="1" applyAlignment="1">
      <alignment horizontal="right"/>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4" fillId="0" borderId="0" xfId="0" applyFont="1" applyAlignment="1">
      <alignment horizontal="center"/>
    </xf>
    <xf numFmtId="0" fontId="5" fillId="0" borderId="14" xfId="0" applyFont="1" applyBorder="1" applyAlignment="1">
      <alignment horizontal="right"/>
    </xf>
    <xf numFmtId="0" fontId="5" fillId="0" borderId="17" xfId="0" applyFont="1" applyBorder="1" applyAlignment="1">
      <alignment horizontal="right"/>
    </xf>
    <xf numFmtId="0" fontId="5" fillId="0" borderId="15" xfId="0" applyFont="1" applyBorder="1" applyAlignment="1">
      <alignment horizontal="right"/>
    </xf>
    <xf numFmtId="0" fontId="80" fillId="0" borderId="0" xfId="0" applyFont="1" applyAlignment="1">
      <alignment horizontal="center"/>
    </xf>
    <xf numFmtId="0" fontId="72" fillId="0" borderId="13" xfId="0" applyFont="1" applyBorder="1" applyAlignment="1">
      <alignment horizontal="center" vertical="center" wrapText="1"/>
    </xf>
    <xf numFmtId="44" fontId="4" fillId="0" borderId="13" xfId="0" applyNumberFormat="1" applyFont="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5" xfId="53"/>
    <cellStyle name="Neutral" xfId="54"/>
    <cellStyle name="Normal 2 2" xfId="55"/>
    <cellStyle name="Notas" xfId="56"/>
    <cellStyle name="pedro"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190500</xdr:rowOff>
    </xdr:from>
    <xdr:to>
      <xdr:col>4</xdr:col>
      <xdr:colOff>1114425</xdr:colOff>
      <xdr:row>2</xdr:row>
      <xdr:rowOff>28575</xdr:rowOff>
    </xdr:to>
    <xdr:sp>
      <xdr:nvSpPr>
        <xdr:cNvPr id="1" name="Rectangle 1"/>
        <xdr:cNvSpPr>
          <a:spLocks/>
        </xdr:cNvSpPr>
      </xdr:nvSpPr>
      <xdr:spPr>
        <a:xfrm>
          <a:off x="7600950" y="190500"/>
          <a:ext cx="1009650" cy="276225"/>
        </a:xfrm>
        <a:prstGeom prst="rect">
          <a:avLst/>
        </a:prstGeom>
        <a:solidFill>
          <a:srgbClr val="C0C0C0"/>
        </a:solidFill>
        <a:ln w="9525" cmpd="sng">
          <a:solidFill>
            <a:srgbClr val="000000"/>
          </a:solidFill>
          <a:headEnd type="none"/>
          <a:tailEnd type="none"/>
        </a:ln>
      </xdr:spPr>
      <xdr:txBody>
        <a:bodyPr vertOverflow="clip" wrap="square" lIns="0" tIns="22860" rIns="27432" bIns="0"/>
        <a:p>
          <a:pPr algn="r">
            <a:defRPr/>
          </a:pPr>
          <a:r>
            <a:rPr lang="en-US" cap="none" sz="1000" b="1" i="1" u="none" baseline="0">
              <a:solidFill>
                <a:srgbClr val="000000"/>
              </a:solidFill>
              <a:latin typeface="Arial"/>
              <a:ea typeface="Arial"/>
              <a:cs typeface="Arial"/>
            </a:rPr>
            <a:t>MIACP-01</a:t>
          </a:r>
        </a:p>
      </xdr:txBody>
    </xdr:sp>
    <xdr:clientData/>
  </xdr:twoCellAnchor>
  <xdr:twoCellAnchor>
    <xdr:from>
      <xdr:col>4</xdr:col>
      <xdr:colOff>104775</xdr:colOff>
      <xdr:row>0</xdr:row>
      <xdr:rowOff>190500</xdr:rowOff>
    </xdr:from>
    <xdr:to>
      <xdr:col>4</xdr:col>
      <xdr:colOff>1114425</xdr:colOff>
      <xdr:row>2</xdr:row>
      <xdr:rowOff>28575</xdr:rowOff>
    </xdr:to>
    <xdr:sp>
      <xdr:nvSpPr>
        <xdr:cNvPr id="2" name="Rectangle 1"/>
        <xdr:cNvSpPr>
          <a:spLocks/>
        </xdr:cNvSpPr>
      </xdr:nvSpPr>
      <xdr:spPr>
        <a:xfrm>
          <a:off x="7600950" y="190500"/>
          <a:ext cx="1009650" cy="276225"/>
        </a:xfrm>
        <a:prstGeom prst="rect">
          <a:avLst/>
        </a:prstGeom>
        <a:solidFill>
          <a:srgbClr val="C0C0C0"/>
        </a:solidFill>
        <a:ln w="9525" cmpd="sng">
          <a:solidFill>
            <a:srgbClr val="000000"/>
          </a:solidFill>
          <a:headEnd type="none"/>
          <a:tailEnd type="none"/>
        </a:ln>
      </xdr:spPr>
      <xdr:txBody>
        <a:bodyPr vertOverflow="clip" wrap="square" lIns="0" tIns="22860" rIns="27432" bIns="0"/>
        <a:p>
          <a:pPr algn="r">
            <a:defRPr/>
          </a:pPr>
          <a:r>
            <a:rPr lang="en-US" cap="none" sz="1000" b="1" i="1" u="none" baseline="0">
              <a:solidFill>
                <a:srgbClr val="000000"/>
              </a:solidFill>
              <a:latin typeface="Arial"/>
              <a:ea typeface="Arial"/>
              <a:cs typeface="Arial"/>
            </a:rPr>
            <a:t>MIACP-01</a:t>
          </a:r>
        </a:p>
      </xdr:txBody>
    </xdr:sp>
    <xdr:clientData/>
  </xdr:twoCellAnchor>
  <xdr:twoCellAnchor editAs="oneCell">
    <xdr:from>
      <xdr:col>0</xdr:col>
      <xdr:colOff>38100</xdr:colOff>
      <xdr:row>24</xdr:row>
      <xdr:rowOff>152400</xdr:rowOff>
    </xdr:from>
    <xdr:to>
      <xdr:col>4</xdr:col>
      <xdr:colOff>1200150</xdr:colOff>
      <xdr:row>29</xdr:row>
      <xdr:rowOff>152400</xdr:rowOff>
    </xdr:to>
    <xdr:pic>
      <xdr:nvPicPr>
        <xdr:cNvPr id="3" name="Imagen 6"/>
        <xdr:cNvPicPr preferRelativeResize="1">
          <a:picLocks noChangeAspect="1"/>
        </xdr:cNvPicPr>
      </xdr:nvPicPr>
      <xdr:blipFill>
        <a:blip r:embed="rId1"/>
        <a:stretch>
          <a:fillRect/>
        </a:stretch>
      </xdr:blipFill>
      <xdr:spPr>
        <a:xfrm>
          <a:off x="38100" y="4362450"/>
          <a:ext cx="8658225" cy="1047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66675</xdr:rowOff>
    </xdr:from>
    <xdr:to>
      <xdr:col>5</xdr:col>
      <xdr:colOff>1304925</xdr:colOff>
      <xdr:row>1</xdr:row>
      <xdr:rowOff>152400</xdr:rowOff>
    </xdr:to>
    <xdr:sp>
      <xdr:nvSpPr>
        <xdr:cNvPr id="1" name="Rectangle 1"/>
        <xdr:cNvSpPr>
          <a:spLocks/>
        </xdr:cNvSpPr>
      </xdr:nvSpPr>
      <xdr:spPr>
        <a:xfrm>
          <a:off x="6438900" y="66675"/>
          <a:ext cx="704850" cy="3238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MIACP-10</a:t>
          </a:r>
        </a:p>
      </xdr:txBody>
    </xdr:sp>
    <xdr:clientData/>
  </xdr:twoCellAnchor>
  <xdr:twoCellAnchor editAs="oneCell">
    <xdr:from>
      <xdr:col>0</xdr:col>
      <xdr:colOff>95250</xdr:colOff>
      <xdr:row>13</xdr:row>
      <xdr:rowOff>104775</xdr:rowOff>
    </xdr:from>
    <xdr:to>
      <xdr:col>6</xdr:col>
      <xdr:colOff>466725</xdr:colOff>
      <xdr:row>20</xdr:row>
      <xdr:rowOff>19050</xdr:rowOff>
    </xdr:to>
    <xdr:pic>
      <xdr:nvPicPr>
        <xdr:cNvPr id="2" name="Imagen 4"/>
        <xdr:cNvPicPr preferRelativeResize="1">
          <a:picLocks noChangeAspect="1"/>
        </xdr:cNvPicPr>
      </xdr:nvPicPr>
      <xdr:blipFill>
        <a:blip r:embed="rId1"/>
        <a:stretch>
          <a:fillRect/>
        </a:stretch>
      </xdr:blipFill>
      <xdr:spPr>
        <a:xfrm>
          <a:off x="95250" y="2486025"/>
          <a:ext cx="75152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904875</xdr:colOff>
      <xdr:row>0</xdr:row>
      <xdr:rowOff>57150</xdr:rowOff>
    </xdr:from>
    <xdr:to>
      <xdr:col>7</xdr:col>
      <xdr:colOff>1847850</xdr:colOff>
      <xdr:row>1</xdr:row>
      <xdr:rowOff>180975</xdr:rowOff>
    </xdr:to>
    <xdr:sp>
      <xdr:nvSpPr>
        <xdr:cNvPr id="1" name="Rectangle 1"/>
        <xdr:cNvSpPr>
          <a:spLocks/>
        </xdr:cNvSpPr>
      </xdr:nvSpPr>
      <xdr:spPr>
        <a:xfrm>
          <a:off x="9229725" y="57150"/>
          <a:ext cx="942975"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twoCellAnchor>
    <xdr:from>
      <xdr:col>7</xdr:col>
      <xdr:colOff>895350</xdr:colOff>
      <xdr:row>0</xdr:row>
      <xdr:rowOff>47625</xdr:rowOff>
    </xdr:from>
    <xdr:to>
      <xdr:col>7</xdr:col>
      <xdr:colOff>1847850</xdr:colOff>
      <xdr:row>1</xdr:row>
      <xdr:rowOff>180975</xdr:rowOff>
    </xdr:to>
    <xdr:sp>
      <xdr:nvSpPr>
        <xdr:cNvPr id="2" name="Rectangle 1"/>
        <xdr:cNvSpPr>
          <a:spLocks/>
        </xdr:cNvSpPr>
      </xdr:nvSpPr>
      <xdr:spPr>
        <a:xfrm>
          <a:off x="9220200" y="47625"/>
          <a:ext cx="952500" cy="3238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MIACP-02</a:t>
          </a:r>
        </a:p>
      </xdr:txBody>
    </xdr:sp>
    <xdr:clientData/>
  </xdr:twoCellAnchor>
  <xdr:twoCellAnchor editAs="oneCell">
    <xdr:from>
      <xdr:col>0</xdr:col>
      <xdr:colOff>438150</xdr:colOff>
      <xdr:row>81</xdr:row>
      <xdr:rowOff>95250</xdr:rowOff>
    </xdr:from>
    <xdr:to>
      <xdr:col>7</xdr:col>
      <xdr:colOff>771525</xdr:colOff>
      <xdr:row>86</xdr:row>
      <xdr:rowOff>209550</xdr:rowOff>
    </xdr:to>
    <xdr:pic>
      <xdr:nvPicPr>
        <xdr:cNvPr id="3" name="Imagen 5"/>
        <xdr:cNvPicPr preferRelativeResize="1">
          <a:picLocks noChangeAspect="1"/>
        </xdr:cNvPicPr>
      </xdr:nvPicPr>
      <xdr:blipFill>
        <a:blip r:embed="rId1"/>
        <a:stretch>
          <a:fillRect/>
        </a:stretch>
      </xdr:blipFill>
      <xdr:spPr>
        <a:xfrm>
          <a:off x="438150" y="13344525"/>
          <a:ext cx="86582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0</xdr:row>
      <xdr:rowOff>123825</xdr:rowOff>
    </xdr:from>
    <xdr:to>
      <xdr:col>8</xdr:col>
      <xdr:colOff>790575</xdr:colOff>
      <xdr:row>2</xdr:row>
      <xdr:rowOff>9525</xdr:rowOff>
    </xdr:to>
    <xdr:sp>
      <xdr:nvSpPr>
        <xdr:cNvPr id="1" name="Rectangle 1"/>
        <xdr:cNvSpPr>
          <a:spLocks/>
        </xdr:cNvSpPr>
      </xdr:nvSpPr>
      <xdr:spPr>
        <a:xfrm>
          <a:off x="8458200" y="123825"/>
          <a:ext cx="1171575"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MIACP-03</a:t>
          </a:r>
        </a:p>
      </xdr:txBody>
    </xdr:sp>
    <xdr:clientData/>
  </xdr:twoCellAnchor>
  <xdr:twoCellAnchor>
    <xdr:from>
      <xdr:col>7</xdr:col>
      <xdr:colOff>476250</xdr:colOff>
      <xdr:row>0</xdr:row>
      <xdr:rowOff>123825</xdr:rowOff>
    </xdr:from>
    <xdr:to>
      <xdr:col>8</xdr:col>
      <xdr:colOff>790575</xdr:colOff>
      <xdr:row>2</xdr:row>
      <xdr:rowOff>9525</xdr:rowOff>
    </xdr:to>
    <xdr:sp>
      <xdr:nvSpPr>
        <xdr:cNvPr id="2" name="Rectangle 1"/>
        <xdr:cNvSpPr>
          <a:spLocks/>
        </xdr:cNvSpPr>
      </xdr:nvSpPr>
      <xdr:spPr>
        <a:xfrm>
          <a:off x="8458200" y="123825"/>
          <a:ext cx="1171575"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MIACP-03</a:t>
          </a:r>
        </a:p>
      </xdr:txBody>
    </xdr:sp>
    <xdr:clientData/>
  </xdr:twoCellAnchor>
  <xdr:twoCellAnchor editAs="oneCell">
    <xdr:from>
      <xdr:col>0</xdr:col>
      <xdr:colOff>533400</xdr:colOff>
      <xdr:row>108</xdr:row>
      <xdr:rowOff>66675</xdr:rowOff>
    </xdr:from>
    <xdr:to>
      <xdr:col>8</xdr:col>
      <xdr:colOff>352425</xdr:colOff>
      <xdr:row>113</xdr:row>
      <xdr:rowOff>152400</xdr:rowOff>
    </xdr:to>
    <xdr:pic>
      <xdr:nvPicPr>
        <xdr:cNvPr id="3" name="Imagen 8"/>
        <xdr:cNvPicPr preferRelativeResize="1">
          <a:picLocks noChangeAspect="1"/>
        </xdr:cNvPicPr>
      </xdr:nvPicPr>
      <xdr:blipFill>
        <a:blip r:embed="rId1"/>
        <a:stretch>
          <a:fillRect/>
        </a:stretch>
      </xdr:blipFill>
      <xdr:spPr>
        <a:xfrm>
          <a:off x="533400" y="13106400"/>
          <a:ext cx="8658225"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57150</xdr:rowOff>
    </xdr:from>
    <xdr:to>
      <xdr:col>7</xdr:col>
      <xdr:colOff>971550</xdr:colOff>
      <xdr:row>1</xdr:row>
      <xdr:rowOff>161925</xdr:rowOff>
    </xdr:to>
    <xdr:sp>
      <xdr:nvSpPr>
        <xdr:cNvPr id="1" name="Rectangle 1"/>
        <xdr:cNvSpPr>
          <a:spLocks/>
        </xdr:cNvSpPr>
      </xdr:nvSpPr>
      <xdr:spPr>
        <a:xfrm>
          <a:off x="7877175" y="57150"/>
          <a:ext cx="942975"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twoCellAnchor>
    <xdr:from>
      <xdr:col>7</xdr:col>
      <xdr:colOff>28575</xdr:colOff>
      <xdr:row>0</xdr:row>
      <xdr:rowOff>47625</xdr:rowOff>
    </xdr:from>
    <xdr:to>
      <xdr:col>7</xdr:col>
      <xdr:colOff>962025</xdr:colOff>
      <xdr:row>1</xdr:row>
      <xdr:rowOff>171450</xdr:rowOff>
    </xdr:to>
    <xdr:sp>
      <xdr:nvSpPr>
        <xdr:cNvPr id="2" name="Rectangle 1"/>
        <xdr:cNvSpPr>
          <a:spLocks/>
        </xdr:cNvSpPr>
      </xdr:nvSpPr>
      <xdr:spPr>
        <a:xfrm>
          <a:off x="7877175" y="47625"/>
          <a:ext cx="933450" cy="33337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MIACP-04</a:t>
          </a:r>
        </a:p>
      </xdr:txBody>
    </xdr:sp>
    <xdr:clientData/>
  </xdr:twoCellAnchor>
  <xdr:twoCellAnchor editAs="oneCell">
    <xdr:from>
      <xdr:col>0</xdr:col>
      <xdr:colOff>228600</xdr:colOff>
      <xdr:row>11</xdr:row>
      <xdr:rowOff>47625</xdr:rowOff>
    </xdr:from>
    <xdr:to>
      <xdr:col>7</xdr:col>
      <xdr:colOff>1038225</xdr:colOff>
      <xdr:row>16</xdr:row>
      <xdr:rowOff>161925</xdr:rowOff>
    </xdr:to>
    <xdr:pic>
      <xdr:nvPicPr>
        <xdr:cNvPr id="3" name="Imagen 5"/>
        <xdr:cNvPicPr preferRelativeResize="1">
          <a:picLocks noChangeAspect="1"/>
        </xdr:cNvPicPr>
      </xdr:nvPicPr>
      <xdr:blipFill>
        <a:blip r:embed="rId1"/>
        <a:stretch>
          <a:fillRect/>
        </a:stretch>
      </xdr:blipFill>
      <xdr:spPr>
        <a:xfrm>
          <a:off x="228600" y="2486025"/>
          <a:ext cx="86582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57150</xdr:rowOff>
    </xdr:from>
    <xdr:to>
      <xdr:col>7</xdr:col>
      <xdr:colOff>971550</xdr:colOff>
      <xdr:row>1</xdr:row>
      <xdr:rowOff>161925</xdr:rowOff>
    </xdr:to>
    <xdr:sp>
      <xdr:nvSpPr>
        <xdr:cNvPr id="1" name="Rectangle 1"/>
        <xdr:cNvSpPr>
          <a:spLocks/>
        </xdr:cNvSpPr>
      </xdr:nvSpPr>
      <xdr:spPr>
        <a:xfrm>
          <a:off x="7915275" y="57150"/>
          <a:ext cx="942975"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xdr:from>
      <xdr:col>7</xdr:col>
      <xdr:colOff>28575</xdr:colOff>
      <xdr:row>0</xdr:row>
      <xdr:rowOff>47625</xdr:rowOff>
    </xdr:from>
    <xdr:to>
      <xdr:col>7</xdr:col>
      <xdr:colOff>962025</xdr:colOff>
      <xdr:row>1</xdr:row>
      <xdr:rowOff>171450</xdr:rowOff>
    </xdr:to>
    <xdr:sp>
      <xdr:nvSpPr>
        <xdr:cNvPr id="2" name="Rectangle 1"/>
        <xdr:cNvSpPr>
          <a:spLocks/>
        </xdr:cNvSpPr>
      </xdr:nvSpPr>
      <xdr:spPr>
        <a:xfrm>
          <a:off x="7915275" y="47625"/>
          <a:ext cx="933450" cy="33337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editAs="oneCell">
    <xdr:from>
      <xdr:col>0</xdr:col>
      <xdr:colOff>200025</xdr:colOff>
      <xdr:row>15</xdr:row>
      <xdr:rowOff>76200</xdr:rowOff>
    </xdr:from>
    <xdr:to>
      <xdr:col>7</xdr:col>
      <xdr:colOff>971550</xdr:colOff>
      <xdr:row>20</xdr:row>
      <xdr:rowOff>190500</xdr:rowOff>
    </xdr:to>
    <xdr:pic>
      <xdr:nvPicPr>
        <xdr:cNvPr id="3" name="Imagen 5"/>
        <xdr:cNvPicPr preferRelativeResize="1">
          <a:picLocks noChangeAspect="1"/>
        </xdr:cNvPicPr>
      </xdr:nvPicPr>
      <xdr:blipFill>
        <a:blip r:embed="rId1"/>
        <a:stretch>
          <a:fillRect/>
        </a:stretch>
      </xdr:blipFill>
      <xdr:spPr>
        <a:xfrm>
          <a:off x="200025" y="3276600"/>
          <a:ext cx="8658225"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38100</xdr:rowOff>
    </xdr:from>
    <xdr:to>
      <xdr:col>7</xdr:col>
      <xdr:colOff>657225</xdr:colOff>
      <xdr:row>1</xdr:row>
      <xdr:rowOff>142875</xdr:rowOff>
    </xdr:to>
    <xdr:sp>
      <xdr:nvSpPr>
        <xdr:cNvPr id="1" name="Rectangle 1"/>
        <xdr:cNvSpPr>
          <a:spLocks/>
        </xdr:cNvSpPr>
      </xdr:nvSpPr>
      <xdr:spPr>
        <a:xfrm>
          <a:off x="7629525" y="38100"/>
          <a:ext cx="838200"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MIACP-06</a:t>
          </a:r>
        </a:p>
      </xdr:txBody>
    </xdr:sp>
    <xdr:clientData/>
  </xdr:twoCellAnchor>
  <xdr:twoCellAnchor>
    <xdr:from>
      <xdr:col>6</xdr:col>
      <xdr:colOff>695325</xdr:colOff>
      <xdr:row>0</xdr:row>
      <xdr:rowOff>38100</xdr:rowOff>
    </xdr:from>
    <xdr:to>
      <xdr:col>7</xdr:col>
      <xdr:colOff>657225</xdr:colOff>
      <xdr:row>1</xdr:row>
      <xdr:rowOff>142875</xdr:rowOff>
    </xdr:to>
    <xdr:sp>
      <xdr:nvSpPr>
        <xdr:cNvPr id="2" name="Rectangle 1"/>
        <xdr:cNvSpPr>
          <a:spLocks/>
        </xdr:cNvSpPr>
      </xdr:nvSpPr>
      <xdr:spPr>
        <a:xfrm>
          <a:off x="7620000" y="38100"/>
          <a:ext cx="847725"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MIACP-06</a:t>
          </a:r>
        </a:p>
      </xdr:txBody>
    </xdr:sp>
    <xdr:clientData/>
  </xdr:twoCellAnchor>
  <xdr:twoCellAnchor editAs="oneCell">
    <xdr:from>
      <xdr:col>0</xdr:col>
      <xdr:colOff>323850</xdr:colOff>
      <xdr:row>17</xdr:row>
      <xdr:rowOff>95250</xdr:rowOff>
    </xdr:from>
    <xdr:to>
      <xdr:col>7</xdr:col>
      <xdr:colOff>409575</xdr:colOff>
      <xdr:row>22</xdr:row>
      <xdr:rowOff>114300</xdr:rowOff>
    </xdr:to>
    <xdr:pic>
      <xdr:nvPicPr>
        <xdr:cNvPr id="3" name="Imagen 5"/>
        <xdr:cNvPicPr preferRelativeResize="1">
          <a:picLocks noChangeAspect="1"/>
        </xdr:cNvPicPr>
      </xdr:nvPicPr>
      <xdr:blipFill>
        <a:blip r:embed="rId1"/>
        <a:stretch>
          <a:fillRect/>
        </a:stretch>
      </xdr:blipFill>
      <xdr:spPr>
        <a:xfrm>
          <a:off x="323850" y="3562350"/>
          <a:ext cx="7896225"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66675</xdr:rowOff>
    </xdr:from>
    <xdr:to>
      <xdr:col>5</xdr:col>
      <xdr:colOff>1552575</xdr:colOff>
      <xdr:row>1</xdr:row>
      <xdr:rowOff>152400</xdr:rowOff>
    </xdr:to>
    <xdr:sp>
      <xdr:nvSpPr>
        <xdr:cNvPr id="1" name="Rectangle 1"/>
        <xdr:cNvSpPr>
          <a:spLocks/>
        </xdr:cNvSpPr>
      </xdr:nvSpPr>
      <xdr:spPr>
        <a:xfrm>
          <a:off x="7210425" y="66675"/>
          <a:ext cx="952500" cy="3238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MIACP-07</a:t>
          </a:r>
        </a:p>
      </xdr:txBody>
    </xdr:sp>
    <xdr:clientData/>
  </xdr:twoCellAnchor>
  <xdr:twoCellAnchor>
    <xdr:from>
      <xdr:col>5</xdr:col>
      <xdr:colOff>600075</xdr:colOff>
      <xdr:row>0</xdr:row>
      <xdr:rowOff>66675</xdr:rowOff>
    </xdr:from>
    <xdr:to>
      <xdr:col>5</xdr:col>
      <xdr:colOff>1552575</xdr:colOff>
      <xdr:row>1</xdr:row>
      <xdr:rowOff>152400</xdr:rowOff>
    </xdr:to>
    <xdr:sp>
      <xdr:nvSpPr>
        <xdr:cNvPr id="2" name="Rectangle 1"/>
        <xdr:cNvSpPr>
          <a:spLocks/>
        </xdr:cNvSpPr>
      </xdr:nvSpPr>
      <xdr:spPr>
        <a:xfrm>
          <a:off x="7210425" y="66675"/>
          <a:ext cx="952500" cy="32385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MIACP-07</a:t>
          </a:r>
        </a:p>
      </xdr:txBody>
    </xdr:sp>
    <xdr:clientData/>
  </xdr:twoCellAnchor>
  <xdr:twoCellAnchor editAs="oneCell">
    <xdr:from>
      <xdr:col>0</xdr:col>
      <xdr:colOff>85725</xdr:colOff>
      <xdr:row>25</xdr:row>
      <xdr:rowOff>76200</xdr:rowOff>
    </xdr:from>
    <xdr:to>
      <xdr:col>5</xdr:col>
      <xdr:colOff>1371600</xdr:colOff>
      <xdr:row>30</xdr:row>
      <xdr:rowOff>190500</xdr:rowOff>
    </xdr:to>
    <xdr:pic>
      <xdr:nvPicPr>
        <xdr:cNvPr id="3" name="Imagen 5"/>
        <xdr:cNvPicPr preferRelativeResize="1">
          <a:picLocks noChangeAspect="1"/>
        </xdr:cNvPicPr>
      </xdr:nvPicPr>
      <xdr:blipFill>
        <a:blip r:embed="rId1"/>
        <a:stretch>
          <a:fillRect/>
        </a:stretch>
      </xdr:blipFill>
      <xdr:spPr>
        <a:xfrm>
          <a:off x="85725" y="4448175"/>
          <a:ext cx="789622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0</xdr:row>
      <xdr:rowOff>57150</xdr:rowOff>
    </xdr:from>
    <xdr:to>
      <xdr:col>5</xdr:col>
      <xdr:colOff>2162175</xdr:colOff>
      <xdr:row>1</xdr:row>
      <xdr:rowOff>161925</xdr:rowOff>
    </xdr:to>
    <xdr:sp>
      <xdr:nvSpPr>
        <xdr:cNvPr id="1" name="Rectangle 1"/>
        <xdr:cNvSpPr>
          <a:spLocks/>
        </xdr:cNvSpPr>
      </xdr:nvSpPr>
      <xdr:spPr>
        <a:xfrm>
          <a:off x="7200900" y="57150"/>
          <a:ext cx="942975"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MIACP-08</a:t>
          </a:r>
        </a:p>
      </xdr:txBody>
    </xdr:sp>
    <xdr:clientData/>
  </xdr:twoCellAnchor>
  <xdr:twoCellAnchor>
    <xdr:from>
      <xdr:col>5</xdr:col>
      <xdr:colOff>1219200</xdr:colOff>
      <xdr:row>0</xdr:row>
      <xdr:rowOff>47625</xdr:rowOff>
    </xdr:from>
    <xdr:to>
      <xdr:col>5</xdr:col>
      <xdr:colOff>2152650</xdr:colOff>
      <xdr:row>1</xdr:row>
      <xdr:rowOff>171450</xdr:rowOff>
    </xdr:to>
    <xdr:sp>
      <xdr:nvSpPr>
        <xdr:cNvPr id="2" name="Rectangle 1"/>
        <xdr:cNvSpPr>
          <a:spLocks/>
        </xdr:cNvSpPr>
      </xdr:nvSpPr>
      <xdr:spPr>
        <a:xfrm>
          <a:off x="7200900" y="47625"/>
          <a:ext cx="933450" cy="33337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MIACP-08</a:t>
          </a:r>
        </a:p>
      </xdr:txBody>
    </xdr:sp>
    <xdr:clientData/>
  </xdr:twoCellAnchor>
  <xdr:twoCellAnchor editAs="oneCell">
    <xdr:from>
      <xdr:col>0</xdr:col>
      <xdr:colOff>190500</xdr:colOff>
      <xdr:row>19</xdr:row>
      <xdr:rowOff>9525</xdr:rowOff>
    </xdr:from>
    <xdr:to>
      <xdr:col>5</xdr:col>
      <xdr:colOff>2105025</xdr:colOff>
      <xdr:row>25</xdr:row>
      <xdr:rowOff>85725</xdr:rowOff>
    </xdr:to>
    <xdr:pic>
      <xdr:nvPicPr>
        <xdr:cNvPr id="3" name="Imagen 4"/>
        <xdr:cNvPicPr preferRelativeResize="1">
          <a:picLocks noChangeAspect="1"/>
        </xdr:cNvPicPr>
      </xdr:nvPicPr>
      <xdr:blipFill>
        <a:blip r:embed="rId1"/>
        <a:stretch>
          <a:fillRect/>
        </a:stretch>
      </xdr:blipFill>
      <xdr:spPr>
        <a:xfrm>
          <a:off x="190500" y="3162300"/>
          <a:ext cx="7896225" cy="1047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1285875</xdr:colOff>
      <xdr:row>1</xdr:row>
      <xdr:rowOff>38100</xdr:rowOff>
    </xdr:from>
    <xdr:to>
      <xdr:col>5</xdr:col>
      <xdr:colOff>819150</xdr:colOff>
      <xdr:row>2</xdr:row>
      <xdr:rowOff>104775</xdr:rowOff>
    </xdr:to>
    <xdr:sp>
      <xdr:nvSpPr>
        <xdr:cNvPr id="1" name="Rectangle 1"/>
        <xdr:cNvSpPr>
          <a:spLocks/>
        </xdr:cNvSpPr>
      </xdr:nvSpPr>
      <xdr:spPr>
        <a:xfrm>
          <a:off x="8410575" y="276225"/>
          <a:ext cx="933450" cy="304800"/>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rPr>
            <a:t>MIACP-09</a:t>
          </a:r>
          <a:r>
            <a:rPr lang="en-US" cap="none" sz="1000" b="0" i="0" u="none" baseline="0">
              <a:solidFill>
                <a:srgbClr val="000000"/>
              </a:solidFill>
            </a:rPr>
            <a:t>
</a:t>
          </a:r>
          <a:r>
            <a:rPr lang="en-US" cap="none" sz="1000" b="1" i="1" u="none" baseline="0">
              <a:solidFill>
                <a:srgbClr val="000000"/>
              </a:solidFill>
              <a:latin typeface="Arial"/>
              <a:ea typeface="Arial"/>
              <a:cs typeface="Arial"/>
            </a:rPr>
            <a:t>MIACP-09</a:t>
          </a:r>
        </a:p>
      </xdr:txBody>
    </xdr:sp>
    <xdr:clientData/>
  </xdr:twoCellAnchor>
  <xdr:twoCellAnchor editAs="oneCell">
    <xdr:from>
      <xdr:col>0</xdr:col>
      <xdr:colOff>571500</xdr:colOff>
      <xdr:row>9</xdr:row>
      <xdr:rowOff>38100</xdr:rowOff>
    </xdr:from>
    <xdr:to>
      <xdr:col>4</xdr:col>
      <xdr:colOff>1343025</xdr:colOff>
      <xdr:row>14</xdr:row>
      <xdr:rowOff>152400</xdr:rowOff>
    </xdr:to>
    <xdr:pic>
      <xdr:nvPicPr>
        <xdr:cNvPr id="2" name="Imagen 4"/>
        <xdr:cNvPicPr preferRelativeResize="1">
          <a:picLocks noChangeAspect="1"/>
        </xdr:cNvPicPr>
      </xdr:nvPicPr>
      <xdr:blipFill>
        <a:blip r:embed="rId1"/>
        <a:stretch>
          <a:fillRect/>
        </a:stretch>
      </xdr:blipFill>
      <xdr:spPr>
        <a:xfrm>
          <a:off x="571500" y="1724025"/>
          <a:ext cx="78962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T46"/>
  <sheetViews>
    <sheetView zoomScaleSheetLayoutView="100" zoomScalePageLayoutView="0" workbookViewId="0" topLeftCell="A1">
      <selection activeCell="D13" sqref="D13"/>
    </sheetView>
  </sheetViews>
  <sheetFormatPr defaultColWidth="11.421875" defaultRowHeight="12.75"/>
  <cols>
    <col min="1" max="1" width="19.00390625" style="17" customWidth="1"/>
    <col min="2" max="2" width="25.7109375" style="18" customWidth="1"/>
    <col min="3" max="3" width="45.140625" style="0" customWidth="1"/>
    <col min="4" max="4" width="22.57421875" style="0" customWidth="1"/>
    <col min="5" max="5" width="19.7109375" style="0" customWidth="1"/>
  </cols>
  <sheetData>
    <row r="1" spans="1:5" ht="18">
      <c r="A1" s="220" t="s">
        <v>101</v>
      </c>
      <c r="B1" s="220"/>
      <c r="C1" s="220"/>
      <c r="D1" s="220"/>
      <c r="E1" s="220"/>
    </row>
    <row r="2" spans="1:5" ht="16.5">
      <c r="A2" s="221" t="s">
        <v>271</v>
      </c>
      <c r="B2" s="221"/>
      <c r="C2" s="221"/>
      <c r="D2" s="221"/>
      <c r="E2" s="221"/>
    </row>
    <row r="3" spans="1:5" ht="16.5">
      <c r="A3" s="81"/>
      <c r="B3" s="82"/>
      <c r="C3" s="81"/>
      <c r="D3" s="81"/>
      <c r="E3" s="83"/>
    </row>
    <row r="4" spans="1:5" ht="16.5">
      <c r="A4" s="219" t="s">
        <v>46</v>
      </c>
      <c r="B4" s="219"/>
      <c r="C4" s="219"/>
      <c r="D4" s="219"/>
      <c r="E4" s="219"/>
    </row>
    <row r="5" spans="1:5" ht="16.5">
      <c r="A5" s="222"/>
      <c r="B5" s="222"/>
      <c r="C5" s="222"/>
      <c r="D5" s="222"/>
      <c r="E5" s="222"/>
    </row>
    <row r="6" spans="1:5" ht="16.5">
      <c r="A6" s="85"/>
      <c r="B6" s="85"/>
      <c r="C6" s="85"/>
      <c r="D6" s="85"/>
      <c r="E6" s="85"/>
    </row>
    <row r="7" spans="1:5" ht="9.75" customHeight="1">
      <c r="A7" s="223" t="s">
        <v>47</v>
      </c>
      <c r="B7" s="224" t="s">
        <v>48</v>
      </c>
      <c r="C7" s="224" t="s">
        <v>49</v>
      </c>
      <c r="D7" s="224"/>
      <c r="E7" s="224"/>
    </row>
    <row r="8" spans="1:5" ht="12.75" customHeight="1">
      <c r="A8" s="223" t="s">
        <v>47</v>
      </c>
      <c r="B8" s="224"/>
      <c r="C8" s="224" t="s">
        <v>50</v>
      </c>
      <c r="D8" s="223" t="s">
        <v>51</v>
      </c>
      <c r="E8" s="224" t="s">
        <v>45</v>
      </c>
    </row>
    <row r="9" spans="1:5" ht="17.25" customHeight="1">
      <c r="A9" s="223"/>
      <c r="B9" s="224"/>
      <c r="C9" s="224"/>
      <c r="D9" s="223"/>
      <c r="E9" s="224"/>
    </row>
    <row r="10" spans="1:20" ht="12.75" customHeight="1">
      <c r="A10" s="10" t="s">
        <v>102</v>
      </c>
      <c r="B10" s="10" t="s">
        <v>103</v>
      </c>
      <c r="C10" s="129" t="s">
        <v>104</v>
      </c>
      <c r="D10" s="130" t="s">
        <v>105</v>
      </c>
      <c r="E10" s="10" t="s">
        <v>106</v>
      </c>
      <c r="F10" s="22"/>
      <c r="G10" s="22"/>
      <c r="H10" s="22"/>
      <c r="I10" s="22"/>
      <c r="J10" s="22"/>
      <c r="K10" s="22"/>
      <c r="L10" s="22"/>
      <c r="M10" s="22"/>
      <c r="N10" s="22"/>
      <c r="O10" s="22"/>
      <c r="P10" s="22"/>
      <c r="Q10" s="22"/>
      <c r="R10" s="22"/>
      <c r="S10" s="22"/>
      <c r="T10" s="22"/>
    </row>
    <row r="11" spans="1:5" s="22" customFormat="1" ht="12.75" customHeight="1">
      <c r="A11" s="10" t="s">
        <v>102</v>
      </c>
      <c r="B11" s="10" t="s">
        <v>103</v>
      </c>
      <c r="C11" s="129" t="s">
        <v>104</v>
      </c>
      <c r="D11" s="130" t="s">
        <v>107</v>
      </c>
      <c r="E11" s="10" t="s">
        <v>106</v>
      </c>
    </row>
    <row r="12" spans="1:5" s="22" customFormat="1" ht="12.75" customHeight="1">
      <c r="A12" s="10" t="s">
        <v>108</v>
      </c>
      <c r="B12" s="10" t="s">
        <v>109</v>
      </c>
      <c r="C12" s="129" t="s">
        <v>104</v>
      </c>
      <c r="D12" s="130" t="s">
        <v>110</v>
      </c>
      <c r="E12" s="10" t="s">
        <v>106</v>
      </c>
    </row>
    <row r="13" spans="1:5" s="22" customFormat="1" ht="12.75" customHeight="1">
      <c r="A13" s="10" t="s">
        <v>111</v>
      </c>
      <c r="B13" s="10" t="s">
        <v>112</v>
      </c>
      <c r="C13" s="129" t="s">
        <v>104</v>
      </c>
      <c r="D13" s="130" t="s">
        <v>113</v>
      </c>
      <c r="E13" s="10" t="s">
        <v>106</v>
      </c>
    </row>
    <row r="14" spans="1:5" s="22" customFormat="1" ht="12.75" customHeight="1">
      <c r="A14" s="10" t="s">
        <v>114</v>
      </c>
      <c r="B14" s="10" t="s">
        <v>115</v>
      </c>
      <c r="C14" s="129" t="s">
        <v>104</v>
      </c>
      <c r="D14" s="130" t="s">
        <v>116</v>
      </c>
      <c r="E14" s="10" t="s">
        <v>106</v>
      </c>
    </row>
    <row r="15" spans="1:5" s="22" customFormat="1" ht="12.75" customHeight="1">
      <c r="A15" s="10" t="s">
        <v>117</v>
      </c>
      <c r="B15" s="10" t="s">
        <v>118</v>
      </c>
      <c r="C15" s="129" t="s">
        <v>104</v>
      </c>
      <c r="D15" s="130" t="s">
        <v>119</v>
      </c>
      <c r="E15" s="10" t="s">
        <v>106</v>
      </c>
    </row>
    <row r="16" spans="1:20" s="22" customFormat="1" ht="12.75" customHeight="1">
      <c r="A16" s="10" t="s">
        <v>120</v>
      </c>
      <c r="B16" s="10" t="s">
        <v>103</v>
      </c>
      <c r="C16" s="129" t="s">
        <v>104</v>
      </c>
      <c r="D16" s="131" t="s">
        <v>121</v>
      </c>
      <c r="E16" s="10" t="s">
        <v>106</v>
      </c>
      <c r="F16"/>
      <c r="G16"/>
      <c r="H16"/>
      <c r="I16"/>
      <c r="J16"/>
      <c r="K16"/>
      <c r="L16"/>
      <c r="M16"/>
      <c r="N16"/>
      <c r="O16"/>
      <c r="P16"/>
      <c r="Q16"/>
      <c r="R16"/>
      <c r="S16"/>
      <c r="T16"/>
    </row>
    <row r="17" spans="1:5" s="22" customFormat="1" ht="12.75" customHeight="1">
      <c r="A17" s="10" t="s">
        <v>122</v>
      </c>
      <c r="B17" s="10" t="s">
        <v>123</v>
      </c>
      <c r="C17" s="129" t="s">
        <v>104</v>
      </c>
      <c r="D17" s="130" t="s">
        <v>124</v>
      </c>
      <c r="E17" s="10" t="s">
        <v>106</v>
      </c>
    </row>
    <row r="18" spans="1:5" s="22" customFormat="1" ht="12.75" customHeight="1">
      <c r="A18" s="10" t="s">
        <v>125</v>
      </c>
      <c r="B18" s="10" t="s">
        <v>103</v>
      </c>
      <c r="C18" s="129" t="s">
        <v>104</v>
      </c>
      <c r="D18" s="130" t="s">
        <v>126</v>
      </c>
      <c r="E18" s="10" t="s">
        <v>106</v>
      </c>
    </row>
    <row r="19" spans="1:5" s="22" customFormat="1" ht="12.75" customHeight="1">
      <c r="A19" s="10" t="s">
        <v>140</v>
      </c>
      <c r="B19" s="10" t="s">
        <v>103</v>
      </c>
      <c r="C19" s="129" t="s">
        <v>104</v>
      </c>
      <c r="D19" s="130" t="s">
        <v>586</v>
      </c>
      <c r="E19" s="10" t="s">
        <v>106</v>
      </c>
    </row>
    <row r="20" spans="1:5" s="22" customFormat="1" ht="12.75" customHeight="1">
      <c r="A20" s="10" t="s">
        <v>141</v>
      </c>
      <c r="B20" s="10" t="s">
        <v>103</v>
      </c>
      <c r="C20" s="129" t="s">
        <v>139</v>
      </c>
      <c r="D20" s="130" t="s">
        <v>149</v>
      </c>
      <c r="E20" s="10" t="s">
        <v>106</v>
      </c>
    </row>
    <row r="21" spans="1:5" s="22" customFormat="1" ht="12.75" customHeight="1">
      <c r="A21" s="10" t="s">
        <v>142</v>
      </c>
      <c r="B21" s="10" t="s">
        <v>103</v>
      </c>
      <c r="C21" s="129" t="s">
        <v>104</v>
      </c>
      <c r="D21" s="130" t="s">
        <v>587</v>
      </c>
      <c r="E21" s="10" t="s">
        <v>106</v>
      </c>
    </row>
    <row r="22" spans="1:5" s="22" customFormat="1" ht="12.75" customHeight="1">
      <c r="A22" s="10" t="s">
        <v>143</v>
      </c>
      <c r="B22" s="10" t="s">
        <v>103</v>
      </c>
      <c r="C22" s="129" t="s">
        <v>147</v>
      </c>
      <c r="D22" s="130" t="s">
        <v>148</v>
      </c>
      <c r="E22" s="10" t="s">
        <v>106</v>
      </c>
    </row>
    <row r="23" spans="1:5" s="22" customFormat="1" ht="12.75" customHeight="1">
      <c r="A23" s="10" t="s">
        <v>144</v>
      </c>
      <c r="B23" s="10" t="s">
        <v>103</v>
      </c>
      <c r="C23" s="129" t="s">
        <v>147</v>
      </c>
      <c r="D23" s="130" t="s">
        <v>150</v>
      </c>
      <c r="E23" s="10" t="s">
        <v>106</v>
      </c>
    </row>
    <row r="24" spans="1:5" s="22" customFormat="1" ht="12.75" customHeight="1">
      <c r="A24" s="13" t="s">
        <v>145</v>
      </c>
      <c r="B24" s="13" t="s">
        <v>103</v>
      </c>
      <c r="C24" s="140" t="s">
        <v>147</v>
      </c>
      <c r="D24" s="141" t="s">
        <v>146</v>
      </c>
      <c r="E24" s="13" t="s">
        <v>106</v>
      </c>
    </row>
    <row r="25" spans="1:5" ht="16.5">
      <c r="A25" s="89"/>
      <c r="B25" s="90"/>
      <c r="C25" s="91"/>
      <c r="D25" s="91"/>
      <c r="E25" s="91"/>
    </row>
    <row r="26" spans="1:5" s="133" customFormat="1" ht="13.5">
      <c r="A26" s="218"/>
      <c r="B26" s="218"/>
      <c r="C26" s="132"/>
      <c r="D26" s="215"/>
      <c r="E26" s="215"/>
    </row>
    <row r="27" spans="1:5" ht="16.5">
      <c r="A27" s="92"/>
      <c r="B27" s="92"/>
      <c r="C27" s="92"/>
      <c r="D27" s="83"/>
      <c r="E27" s="83"/>
    </row>
    <row r="28" spans="1:5" s="20" customFormat="1" ht="18" customHeight="1">
      <c r="A28" s="216"/>
      <c r="B28" s="216"/>
      <c r="C28" s="134"/>
      <c r="D28" s="217"/>
      <c r="E28" s="217"/>
    </row>
    <row r="29" spans="1:5" ht="18" customHeight="1">
      <c r="A29" s="218"/>
      <c r="B29" s="218"/>
      <c r="C29" s="132"/>
      <c r="D29" s="218"/>
      <c r="E29" s="218"/>
    </row>
    <row r="30" spans="1:5" ht="18" customHeight="1">
      <c r="A30" s="127"/>
      <c r="B30" s="127"/>
      <c r="C30" s="92"/>
      <c r="D30" s="50"/>
      <c r="E30" s="50"/>
    </row>
    <row r="31" spans="1:5" ht="16.5">
      <c r="A31" s="135" t="s">
        <v>127</v>
      </c>
      <c r="B31" s="92"/>
      <c r="C31" s="92"/>
      <c r="D31" s="83"/>
      <c r="E31" s="83"/>
    </row>
    <row r="32" spans="1:6" ht="16.5">
      <c r="A32" s="93"/>
      <c r="B32" s="219" t="s">
        <v>52</v>
      </c>
      <c r="C32" s="219"/>
      <c r="D32" s="219"/>
      <c r="E32" s="219"/>
      <c r="F32" s="219"/>
    </row>
    <row r="33" spans="1:5" ht="16.5">
      <c r="A33" s="93"/>
      <c r="B33" s="50"/>
      <c r="C33" s="83"/>
      <c r="D33" s="83"/>
      <c r="E33" s="83"/>
    </row>
    <row r="34" spans="1:20" ht="18">
      <c r="A34" s="136" t="s">
        <v>128</v>
      </c>
      <c r="B34" s="50"/>
      <c r="C34" s="213" t="s">
        <v>129</v>
      </c>
      <c r="D34" s="213"/>
      <c r="E34" s="213"/>
      <c r="F34" s="213"/>
      <c r="G34" s="213"/>
      <c r="H34" s="213"/>
      <c r="I34" s="213"/>
      <c r="J34" s="213"/>
      <c r="K34" s="213"/>
      <c r="L34" s="213"/>
      <c r="M34" s="213"/>
      <c r="N34" s="213"/>
      <c r="O34" s="213"/>
      <c r="P34" s="213"/>
      <c r="Q34" s="213"/>
      <c r="R34" s="213"/>
      <c r="S34" s="213"/>
      <c r="T34" s="213"/>
    </row>
    <row r="36" spans="1:5" ht="16.5">
      <c r="A36" s="94" t="s">
        <v>130</v>
      </c>
      <c r="B36" s="50"/>
      <c r="C36" s="83" t="s">
        <v>131</v>
      </c>
      <c r="D36" s="83"/>
      <c r="E36" s="83"/>
    </row>
    <row r="37" spans="1:5" ht="16.5">
      <c r="A37" s="137" t="s">
        <v>132</v>
      </c>
      <c r="B37" s="50"/>
      <c r="C37" s="214" t="s">
        <v>78</v>
      </c>
      <c r="D37" s="214"/>
      <c r="E37" s="214"/>
    </row>
    <row r="38" spans="1:5" ht="16.5">
      <c r="A38" s="94" t="s">
        <v>53</v>
      </c>
      <c r="B38" s="50"/>
      <c r="C38" s="214" t="s">
        <v>54</v>
      </c>
      <c r="D38" s="214"/>
      <c r="E38" s="214"/>
    </row>
    <row r="39" spans="1:5" ht="16.5">
      <c r="A39" s="94" t="s">
        <v>55</v>
      </c>
      <c r="B39" s="50"/>
      <c r="C39" s="214" t="s">
        <v>56</v>
      </c>
      <c r="D39" s="214"/>
      <c r="E39" s="214"/>
    </row>
    <row r="40" spans="1:5" ht="16.5">
      <c r="A40" s="49" t="s">
        <v>57</v>
      </c>
      <c r="B40" s="50"/>
      <c r="C40" s="214" t="s">
        <v>58</v>
      </c>
      <c r="D40" s="214"/>
      <c r="E40" s="214"/>
    </row>
    <row r="41" spans="1:5" ht="16.5">
      <c r="A41" s="49" t="s">
        <v>59</v>
      </c>
      <c r="B41" s="50"/>
      <c r="C41" s="214" t="s">
        <v>60</v>
      </c>
      <c r="D41" s="214"/>
      <c r="E41" s="214"/>
    </row>
    <row r="42" spans="1:5" ht="64.5" customHeight="1">
      <c r="A42" s="95" t="s">
        <v>61</v>
      </c>
      <c r="B42" s="96"/>
      <c r="C42" s="211" t="s">
        <v>62</v>
      </c>
      <c r="D42" s="211"/>
      <c r="E42" s="211"/>
    </row>
    <row r="43" spans="1:20" ht="15.75">
      <c r="A43" s="138" t="s">
        <v>133</v>
      </c>
      <c r="B43" s="67"/>
      <c r="C43" s="212" t="s">
        <v>134</v>
      </c>
      <c r="D43" s="212"/>
      <c r="E43" s="212"/>
      <c r="F43" s="212"/>
      <c r="G43" s="212"/>
      <c r="H43" s="212"/>
      <c r="I43" s="212"/>
      <c r="J43" s="212"/>
      <c r="K43" s="212"/>
      <c r="L43" s="212"/>
      <c r="M43" s="212"/>
      <c r="N43" s="212"/>
      <c r="O43" s="212"/>
      <c r="P43" s="212"/>
      <c r="Q43" s="212"/>
      <c r="R43" s="212"/>
      <c r="S43" s="212"/>
      <c r="T43" s="212"/>
    </row>
    <row r="44" spans="1:20" ht="15.75">
      <c r="A44" s="138" t="s">
        <v>135</v>
      </c>
      <c r="B44" s="67"/>
      <c r="C44" s="212" t="s">
        <v>136</v>
      </c>
      <c r="D44" s="212"/>
      <c r="E44" s="212"/>
      <c r="F44" s="212"/>
      <c r="G44" s="212"/>
      <c r="H44" s="212"/>
      <c r="I44" s="212"/>
      <c r="J44" s="212"/>
      <c r="K44" s="212"/>
      <c r="L44" s="212"/>
      <c r="M44" s="212"/>
      <c r="N44" s="212"/>
      <c r="O44" s="212"/>
      <c r="P44" s="212"/>
      <c r="Q44" s="212"/>
      <c r="R44" s="212"/>
      <c r="S44" s="212"/>
      <c r="T44" s="212"/>
    </row>
    <row r="45" spans="1:20" ht="15.75">
      <c r="A45" s="139" t="s">
        <v>137</v>
      </c>
      <c r="B45" s="67"/>
      <c r="C45" s="212" t="s">
        <v>138</v>
      </c>
      <c r="D45" s="212"/>
      <c r="E45" s="212"/>
      <c r="F45" s="212"/>
      <c r="G45" s="212"/>
      <c r="H45" s="212"/>
      <c r="I45" s="212"/>
      <c r="J45" s="212"/>
      <c r="K45" s="212"/>
      <c r="L45" s="212"/>
      <c r="M45" s="212"/>
      <c r="N45" s="212"/>
      <c r="O45" s="212"/>
      <c r="P45" s="212"/>
      <c r="Q45" s="212"/>
      <c r="R45" s="212"/>
      <c r="S45" s="212"/>
      <c r="T45" s="212"/>
    </row>
    <row r="46" spans="1:4" ht="12.75">
      <c r="A46" s="78"/>
      <c r="B46" s="67"/>
      <c r="C46" s="31"/>
      <c r="D46" s="31"/>
    </row>
  </sheetData>
  <sheetProtection/>
  <mergeCells count="27">
    <mergeCell ref="A1:E1"/>
    <mergeCell ref="A2:E2"/>
    <mergeCell ref="A4:E4"/>
    <mergeCell ref="A5:E5"/>
    <mergeCell ref="A7:A9"/>
    <mergeCell ref="B7:B9"/>
    <mergeCell ref="C7:E7"/>
    <mergeCell ref="C8:C9"/>
    <mergeCell ref="D8:D9"/>
    <mergeCell ref="E8:E9"/>
    <mergeCell ref="D26:E26"/>
    <mergeCell ref="A28:B28"/>
    <mergeCell ref="D28:E28"/>
    <mergeCell ref="A29:B29"/>
    <mergeCell ref="D29:E29"/>
    <mergeCell ref="B32:F32"/>
    <mergeCell ref="A26:B26"/>
    <mergeCell ref="C42:E42"/>
    <mergeCell ref="C43:T43"/>
    <mergeCell ref="C44:T44"/>
    <mergeCell ref="C45:T45"/>
    <mergeCell ref="C34:T34"/>
    <mergeCell ref="C37:E37"/>
    <mergeCell ref="C38:E38"/>
    <mergeCell ref="C39:E39"/>
    <mergeCell ref="C40:E40"/>
    <mergeCell ref="C41:E41"/>
  </mergeCells>
  <printOptions/>
  <pageMargins left="0.7086614173228347" right="0.7086614173228347" top="0.7480314960629921" bottom="0.7480314960629921" header="0.31496062992125984" footer="0.31496062992125984"/>
  <pageSetup fitToHeight="1" fitToWidth="1" horizontalDpi="600" verticalDpi="600" orientation="landscape" scale="94"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IU20"/>
  <sheetViews>
    <sheetView zoomScaleSheetLayoutView="100" zoomScalePageLayoutView="0" workbookViewId="0" topLeftCell="A1">
      <selection activeCell="E30" sqref="E30"/>
    </sheetView>
  </sheetViews>
  <sheetFormatPr defaultColWidth="11.421875" defaultRowHeight="12.75"/>
  <cols>
    <col min="1" max="1" width="9.7109375" style="0" customWidth="1"/>
    <col min="2" max="2" width="23.28125" style="0" customWidth="1"/>
    <col min="3" max="3" width="14.140625" style="0" customWidth="1"/>
    <col min="4" max="4" width="16.57421875" style="0" customWidth="1"/>
    <col min="5" max="5" width="23.8515625" style="0" customWidth="1"/>
    <col min="6" max="6" width="19.57421875" style="0" customWidth="1"/>
  </cols>
  <sheetData>
    <row r="1" spans="1:7" ht="18.75">
      <c r="A1" s="271" t="s">
        <v>101</v>
      </c>
      <c r="B1" s="271"/>
      <c r="C1" s="271"/>
      <c r="D1" s="271"/>
      <c r="E1" s="271"/>
      <c r="F1" s="271"/>
      <c r="G1" s="58"/>
    </row>
    <row r="2" spans="1:7" ht="18.75">
      <c r="A2" s="221" t="s">
        <v>79</v>
      </c>
      <c r="B2" s="221"/>
      <c r="C2" s="221"/>
      <c r="D2" s="221"/>
      <c r="E2" s="221"/>
      <c r="F2" s="221"/>
      <c r="G2" s="56"/>
    </row>
    <row r="3" spans="1:7" ht="16.5">
      <c r="A3" s="219" t="s">
        <v>97</v>
      </c>
      <c r="B3" s="219"/>
      <c r="C3" s="219"/>
      <c r="D3" s="219"/>
      <c r="E3" s="219"/>
      <c r="F3" s="219"/>
      <c r="G3" s="2"/>
    </row>
    <row r="4" spans="1:7" ht="16.5">
      <c r="A4" s="219" t="s">
        <v>512</v>
      </c>
      <c r="B4" s="219"/>
      <c r="C4" s="219"/>
      <c r="D4" s="219"/>
      <c r="E4" s="219"/>
      <c r="F4" s="219"/>
      <c r="G4" s="2"/>
    </row>
    <row r="5" spans="1:6" ht="12.75">
      <c r="A5" s="22"/>
      <c r="B5" s="22"/>
      <c r="C5" s="22"/>
      <c r="D5" s="22"/>
      <c r="E5" s="22"/>
      <c r="F5" s="22"/>
    </row>
    <row r="6" spans="1:7" ht="13.5" customHeight="1">
      <c r="A6" s="232" t="s">
        <v>40</v>
      </c>
      <c r="B6" s="120" t="s">
        <v>34</v>
      </c>
      <c r="C6" s="120" t="s">
        <v>13</v>
      </c>
      <c r="D6" s="120" t="s">
        <v>14</v>
      </c>
      <c r="E6" s="237" t="s">
        <v>98</v>
      </c>
      <c r="F6" s="237" t="s">
        <v>99</v>
      </c>
      <c r="G6" s="237" t="s">
        <v>100</v>
      </c>
    </row>
    <row r="7" spans="1:7" ht="14.25" thickBot="1">
      <c r="A7" s="233"/>
      <c r="B7" s="124"/>
      <c r="C7" s="124" t="s">
        <v>31</v>
      </c>
      <c r="D7" s="124" t="s">
        <v>31</v>
      </c>
      <c r="E7" s="255"/>
      <c r="F7" s="243"/>
      <c r="G7" s="243"/>
    </row>
    <row r="8" spans="1:255" s="204" customFormat="1" ht="12.75">
      <c r="A8" s="198" t="s">
        <v>585</v>
      </c>
      <c r="B8" s="199" t="s">
        <v>578</v>
      </c>
      <c r="C8" s="200">
        <v>41274</v>
      </c>
      <c r="D8" s="201">
        <f>+F8</f>
        <v>93.73</v>
      </c>
      <c r="E8" s="209">
        <v>0</v>
      </c>
      <c r="F8" s="202">
        <v>93.73</v>
      </c>
      <c r="G8" s="209">
        <v>0</v>
      </c>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row>
    <row r="9" spans="1:7" s="203" customFormat="1" ht="12.75">
      <c r="A9" s="205" t="s">
        <v>585</v>
      </c>
      <c r="B9" s="183" t="s">
        <v>578</v>
      </c>
      <c r="C9" s="206">
        <v>41274</v>
      </c>
      <c r="D9" s="207">
        <f>+F9</f>
        <v>93.73</v>
      </c>
      <c r="E9" s="210">
        <v>0</v>
      </c>
      <c r="F9" s="208">
        <v>93.73</v>
      </c>
      <c r="G9" s="210">
        <v>0</v>
      </c>
    </row>
    <row r="10" spans="1:7" s="203" customFormat="1" ht="12.75">
      <c r="A10" s="205" t="s">
        <v>585</v>
      </c>
      <c r="B10" s="183" t="s">
        <v>574</v>
      </c>
      <c r="C10" s="206">
        <v>41274</v>
      </c>
      <c r="D10" s="207">
        <f>+F10</f>
        <v>21054</v>
      </c>
      <c r="E10" s="210">
        <v>0</v>
      </c>
      <c r="F10" s="208">
        <v>21054</v>
      </c>
      <c r="G10" s="210">
        <v>0</v>
      </c>
    </row>
    <row r="11" spans="1:7" s="203" customFormat="1" ht="12.75">
      <c r="A11" s="205" t="s">
        <v>585</v>
      </c>
      <c r="B11" s="183" t="s">
        <v>579</v>
      </c>
      <c r="C11" s="206">
        <v>41274</v>
      </c>
      <c r="D11" s="207">
        <f>+F11</f>
        <v>144.68</v>
      </c>
      <c r="E11" s="210">
        <v>0</v>
      </c>
      <c r="F11" s="208">
        <v>144.68</v>
      </c>
      <c r="G11" s="210">
        <v>0</v>
      </c>
    </row>
    <row r="12" spans="1:7" s="203" customFormat="1" ht="12.75">
      <c r="A12" s="205" t="s">
        <v>585</v>
      </c>
      <c r="B12" s="183" t="s">
        <v>580</v>
      </c>
      <c r="C12" s="206">
        <v>41274</v>
      </c>
      <c r="D12" s="207">
        <f>+F12</f>
        <v>1981.76</v>
      </c>
      <c r="E12" s="210">
        <v>0</v>
      </c>
      <c r="F12" s="208">
        <v>1981.76</v>
      </c>
      <c r="G12" s="210">
        <v>0</v>
      </c>
    </row>
    <row r="13" spans="1:7" s="5" customFormat="1" ht="12.75">
      <c r="A13" s="15"/>
      <c r="B13" s="13"/>
      <c r="C13" s="66"/>
      <c r="D13" s="14"/>
      <c r="E13" s="15"/>
      <c r="F13" s="15"/>
      <c r="G13" s="21"/>
    </row>
    <row r="14" spans="1:6" s="5" customFormat="1" ht="12.75">
      <c r="A14" s="16"/>
      <c r="B14" s="30"/>
      <c r="C14" s="38"/>
      <c r="D14" s="35"/>
      <c r="E14" s="16"/>
      <c r="F14" s="16"/>
    </row>
    <row r="15" spans="1:6" ht="12.75">
      <c r="A15" s="3"/>
      <c r="B15" s="3"/>
      <c r="C15" s="3"/>
      <c r="D15" s="3"/>
      <c r="E15" s="3"/>
      <c r="F15" s="57"/>
    </row>
    <row r="16" spans="1:6" ht="12.75">
      <c r="A16" s="3"/>
      <c r="B16" s="3"/>
      <c r="C16" s="3"/>
      <c r="D16" s="3"/>
      <c r="E16" s="3"/>
      <c r="F16" s="59"/>
    </row>
    <row r="17" spans="1:6" ht="12.75">
      <c r="A17" s="4"/>
      <c r="B17" s="4"/>
      <c r="C17" s="4"/>
      <c r="D17" s="4"/>
      <c r="E17" s="4"/>
      <c r="F17" s="60"/>
    </row>
    <row r="18" spans="1:6" ht="12.75">
      <c r="A18" s="4"/>
      <c r="B18" s="4"/>
      <c r="C18" s="4"/>
      <c r="D18" s="4"/>
      <c r="E18" s="4"/>
      <c r="F18" s="60"/>
    </row>
    <row r="19" spans="1:6" ht="12.75">
      <c r="A19" s="4"/>
      <c r="B19" s="4"/>
      <c r="C19" s="4"/>
      <c r="D19" s="4"/>
      <c r="F19" s="4"/>
    </row>
    <row r="20" spans="1:6" ht="12.75">
      <c r="A20" s="4"/>
      <c r="B20" s="4"/>
      <c r="C20" s="4"/>
      <c r="D20" s="4"/>
      <c r="F20" s="4"/>
    </row>
  </sheetData>
  <sheetProtection/>
  <mergeCells count="8">
    <mergeCell ref="G6:G7"/>
    <mergeCell ref="A1:F1"/>
    <mergeCell ref="A2:F2"/>
    <mergeCell ref="A3:F3"/>
    <mergeCell ref="A4:F4"/>
    <mergeCell ref="A6:A7"/>
    <mergeCell ref="E6:E7"/>
    <mergeCell ref="F6:F7"/>
  </mergeCells>
  <printOptions horizontalCentered="1"/>
  <pageMargins left="0.11811023622047245" right="0.11811023622047245" top="0.3937007874015748" bottom="0.3937007874015748" header="0" footer="0"/>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T103"/>
  <sheetViews>
    <sheetView zoomScaleSheetLayoutView="100" zoomScalePageLayoutView="0" workbookViewId="0" topLeftCell="A36">
      <selection activeCell="C63" sqref="C63"/>
    </sheetView>
  </sheetViews>
  <sheetFormatPr defaultColWidth="11.421875" defaultRowHeight="12.75"/>
  <cols>
    <col min="1" max="1" width="15.8515625" style="18" customWidth="1"/>
    <col min="2" max="2" width="32.57421875" style="0" customWidth="1"/>
    <col min="3" max="3" width="21.8515625" style="0" customWidth="1"/>
    <col min="4" max="4" width="16.421875" style="25" customWidth="1"/>
    <col min="5" max="5" width="12.7109375" style="25" customWidth="1"/>
    <col min="6" max="6" width="12.7109375" style="26" customWidth="1"/>
    <col min="7" max="7" width="12.7109375" style="0" customWidth="1"/>
    <col min="8" max="8" width="29.421875" style="0" customWidth="1"/>
  </cols>
  <sheetData>
    <row r="1" spans="1:8" ht="15">
      <c r="A1" s="228" t="s">
        <v>101</v>
      </c>
      <c r="B1" s="229"/>
      <c r="C1" s="229"/>
      <c r="D1" s="229"/>
      <c r="E1" s="229"/>
      <c r="F1" s="229"/>
      <c r="G1" s="229"/>
      <c r="H1" s="229"/>
    </row>
    <row r="2" spans="1:8" ht="15">
      <c r="A2" s="228" t="s">
        <v>151</v>
      </c>
      <c r="B2" s="228"/>
      <c r="C2" s="228"/>
      <c r="D2" s="228"/>
      <c r="E2" s="228"/>
      <c r="F2" s="228"/>
      <c r="G2" s="228"/>
      <c r="H2" s="228"/>
    </row>
    <row r="3" spans="1:8" ht="14.25">
      <c r="A3" s="142"/>
      <c r="B3" s="115"/>
      <c r="C3" s="115"/>
      <c r="D3" s="115"/>
      <c r="E3" s="115"/>
      <c r="F3" s="115"/>
      <c r="G3" s="116"/>
      <c r="H3" s="54"/>
    </row>
    <row r="4" spans="1:8" ht="15">
      <c r="A4" s="230" t="s">
        <v>89</v>
      </c>
      <c r="B4" s="230"/>
      <c r="C4" s="230"/>
      <c r="D4" s="230"/>
      <c r="E4" s="230"/>
      <c r="F4" s="230"/>
      <c r="G4" s="230"/>
      <c r="H4" s="230"/>
    </row>
    <row r="5" spans="1:8" ht="15">
      <c r="A5" s="231" t="s">
        <v>272</v>
      </c>
      <c r="B5" s="231"/>
      <c r="C5" s="231"/>
      <c r="D5" s="231"/>
      <c r="E5" s="231"/>
      <c r="F5" s="231"/>
      <c r="G5" s="231"/>
      <c r="H5" s="231"/>
    </row>
    <row r="6" spans="1:6" s="22" customFormat="1" ht="11.25" customHeight="1">
      <c r="A6" s="143"/>
      <c r="B6" s="41"/>
      <c r="C6" s="41"/>
      <c r="D6" s="36"/>
      <c r="E6" s="36"/>
      <c r="F6" s="42"/>
    </row>
    <row r="7" spans="1:8" ht="13.5">
      <c r="A7" s="239" t="s">
        <v>12</v>
      </c>
      <c r="B7" s="237" t="s">
        <v>5</v>
      </c>
      <c r="C7" s="237" t="s">
        <v>35</v>
      </c>
      <c r="D7" s="117" t="s">
        <v>6</v>
      </c>
      <c r="E7" s="118" t="s">
        <v>7</v>
      </c>
      <c r="F7" s="119" t="s">
        <v>0</v>
      </c>
      <c r="G7" s="120" t="s">
        <v>1</v>
      </c>
      <c r="H7" s="232" t="s">
        <v>2</v>
      </c>
    </row>
    <row r="8" spans="1:8" ht="13.5">
      <c r="A8" s="240"/>
      <c r="B8" s="238"/>
      <c r="C8" s="238"/>
      <c r="D8" s="121" t="s">
        <v>8</v>
      </c>
      <c r="E8" s="122" t="s">
        <v>9</v>
      </c>
      <c r="F8" s="123" t="s">
        <v>10</v>
      </c>
      <c r="G8" s="124" t="s">
        <v>4</v>
      </c>
      <c r="H8" s="233"/>
    </row>
    <row r="9" spans="1:8" s="144" customFormat="1" ht="12.75">
      <c r="A9" s="10" t="s">
        <v>152</v>
      </c>
      <c r="B9" s="9" t="s">
        <v>153</v>
      </c>
      <c r="C9" s="8" t="s">
        <v>103</v>
      </c>
      <c r="D9" s="72">
        <v>18097119.09</v>
      </c>
      <c r="E9" s="72">
        <f>+D9</f>
        <v>18097119.09</v>
      </c>
      <c r="F9" s="71">
        <v>41274</v>
      </c>
      <c r="G9" s="7" t="s">
        <v>154</v>
      </c>
      <c r="H9" s="9" t="s">
        <v>155</v>
      </c>
    </row>
    <row r="10" spans="1:8" s="144" customFormat="1" ht="12.75">
      <c r="A10" s="10" t="s">
        <v>156</v>
      </c>
      <c r="B10" s="9" t="s">
        <v>157</v>
      </c>
      <c r="C10" s="8" t="s">
        <v>103</v>
      </c>
      <c r="D10" s="72">
        <v>63457.6</v>
      </c>
      <c r="E10" s="72">
        <f aca="true" t="shared" si="0" ref="E10:E79">+D10</f>
        <v>63457.6</v>
      </c>
      <c r="F10" s="71">
        <v>42369</v>
      </c>
      <c r="G10" s="7" t="s">
        <v>154</v>
      </c>
      <c r="H10" s="9" t="s">
        <v>155</v>
      </c>
    </row>
    <row r="11" spans="1:8" s="144" customFormat="1" ht="12.75">
      <c r="A11" s="10" t="s">
        <v>158</v>
      </c>
      <c r="B11" s="9" t="s">
        <v>159</v>
      </c>
      <c r="C11" s="8" t="s">
        <v>103</v>
      </c>
      <c r="D11" s="72">
        <v>18037911.22</v>
      </c>
      <c r="E11" s="72">
        <f t="shared" si="0"/>
        <v>18037911.22</v>
      </c>
      <c r="F11" s="71">
        <v>42369</v>
      </c>
      <c r="G11" s="7" t="s">
        <v>154</v>
      </c>
      <c r="H11" s="9" t="s">
        <v>155</v>
      </c>
    </row>
    <row r="12" spans="1:8" s="144" customFormat="1" ht="12.75">
      <c r="A12" s="10" t="s">
        <v>160</v>
      </c>
      <c r="B12" s="9" t="s">
        <v>161</v>
      </c>
      <c r="C12" s="8" t="s">
        <v>103</v>
      </c>
      <c r="D12" s="72">
        <v>562.33</v>
      </c>
      <c r="E12" s="72">
        <f t="shared" si="0"/>
        <v>562.33</v>
      </c>
      <c r="F12" s="71">
        <v>42369</v>
      </c>
      <c r="G12" s="7" t="s">
        <v>154</v>
      </c>
      <c r="H12" s="9" t="s">
        <v>155</v>
      </c>
    </row>
    <row r="13" spans="1:8" s="144" customFormat="1" ht="12.75">
      <c r="A13" s="10" t="s">
        <v>162</v>
      </c>
      <c r="B13" s="9" t="s">
        <v>163</v>
      </c>
      <c r="C13" s="8" t="s">
        <v>103</v>
      </c>
      <c r="D13" s="72">
        <v>238.33</v>
      </c>
      <c r="E13" s="72">
        <f t="shared" si="0"/>
        <v>238.33</v>
      </c>
      <c r="F13" s="71">
        <v>42369</v>
      </c>
      <c r="G13" s="7" t="s">
        <v>154</v>
      </c>
      <c r="H13" s="9" t="s">
        <v>155</v>
      </c>
    </row>
    <row r="14" spans="1:8" s="144" customFormat="1" ht="12.75">
      <c r="A14" s="10" t="s">
        <v>164</v>
      </c>
      <c r="B14" s="9" t="s">
        <v>165</v>
      </c>
      <c r="C14" s="8" t="s">
        <v>103</v>
      </c>
      <c r="D14" s="72">
        <v>324</v>
      </c>
      <c r="E14" s="72">
        <f t="shared" si="0"/>
        <v>324</v>
      </c>
      <c r="F14" s="71">
        <v>42369</v>
      </c>
      <c r="G14" s="7" t="s">
        <v>154</v>
      </c>
      <c r="H14" s="9" t="s">
        <v>155</v>
      </c>
    </row>
    <row r="15" spans="1:8" s="144" customFormat="1" ht="12.75">
      <c r="A15" s="10" t="s">
        <v>166</v>
      </c>
      <c r="B15" s="9" t="s">
        <v>167</v>
      </c>
      <c r="C15" s="8" t="s">
        <v>103</v>
      </c>
      <c r="D15" s="72">
        <f>+D16</f>
        <v>1551783.77</v>
      </c>
      <c r="E15" s="72">
        <f t="shared" si="0"/>
        <v>1551783.77</v>
      </c>
      <c r="F15" s="71">
        <v>42369</v>
      </c>
      <c r="G15" s="7" t="s">
        <v>154</v>
      </c>
      <c r="H15" s="9" t="s">
        <v>155</v>
      </c>
    </row>
    <row r="16" spans="1:8" s="144" customFormat="1" ht="12.75">
      <c r="A16" s="10" t="s">
        <v>168</v>
      </c>
      <c r="B16" s="9" t="s">
        <v>169</v>
      </c>
      <c r="C16" s="8" t="s">
        <v>103</v>
      </c>
      <c r="D16" s="72">
        <v>1551783.77</v>
      </c>
      <c r="E16" s="72">
        <f t="shared" si="0"/>
        <v>1551783.77</v>
      </c>
      <c r="F16" s="71">
        <v>42369</v>
      </c>
      <c r="G16" s="7" t="s">
        <v>154</v>
      </c>
      <c r="H16" s="9" t="s">
        <v>155</v>
      </c>
    </row>
    <row r="17" spans="1:8" s="144" customFormat="1" ht="12.75">
      <c r="A17" s="10" t="s">
        <v>170</v>
      </c>
      <c r="B17" s="9" t="s">
        <v>171</v>
      </c>
      <c r="C17" s="8" t="s">
        <v>103</v>
      </c>
      <c r="D17" s="72">
        <v>3426895.51</v>
      </c>
      <c r="E17" s="72">
        <f t="shared" si="0"/>
        <v>3426895.51</v>
      </c>
      <c r="F17" s="71">
        <v>41639</v>
      </c>
      <c r="G17" s="7" t="s">
        <v>154</v>
      </c>
      <c r="H17" s="9" t="s">
        <v>155</v>
      </c>
    </row>
    <row r="18" spans="1:8" s="144" customFormat="1" ht="12.75">
      <c r="A18" s="10" t="s">
        <v>172</v>
      </c>
      <c r="B18" s="9" t="s">
        <v>173</v>
      </c>
      <c r="C18" s="8" t="s">
        <v>103</v>
      </c>
      <c r="D18" s="72">
        <v>3426895.51</v>
      </c>
      <c r="E18" s="72">
        <f t="shared" si="0"/>
        <v>3426895.51</v>
      </c>
      <c r="F18" s="71">
        <v>41639</v>
      </c>
      <c r="G18" s="7" t="s">
        <v>154</v>
      </c>
      <c r="H18" s="9" t="s">
        <v>155</v>
      </c>
    </row>
    <row r="19" spans="1:8" s="144" customFormat="1" ht="12.75">
      <c r="A19" s="10" t="s">
        <v>174</v>
      </c>
      <c r="B19" s="9" t="s">
        <v>175</v>
      </c>
      <c r="C19" s="8" t="s">
        <v>103</v>
      </c>
      <c r="D19" s="72">
        <v>1656066.68</v>
      </c>
      <c r="E19" s="72">
        <f t="shared" si="0"/>
        <v>1656066.68</v>
      </c>
      <c r="F19" s="71">
        <v>42004</v>
      </c>
      <c r="G19" s="7" t="s">
        <v>154</v>
      </c>
      <c r="H19" s="9" t="s">
        <v>155</v>
      </c>
    </row>
    <row r="20" spans="1:8" s="144" customFormat="1" ht="12.75">
      <c r="A20" s="10" t="s">
        <v>176</v>
      </c>
      <c r="B20" s="9" t="s">
        <v>177</v>
      </c>
      <c r="C20" s="8" t="s">
        <v>103</v>
      </c>
      <c r="D20" s="72">
        <v>1656066.68</v>
      </c>
      <c r="E20" s="72">
        <f t="shared" si="0"/>
        <v>1656066.68</v>
      </c>
      <c r="F20" s="71">
        <v>42004</v>
      </c>
      <c r="G20" s="7" t="s">
        <v>154</v>
      </c>
      <c r="H20" s="9" t="s">
        <v>155</v>
      </c>
    </row>
    <row r="21" spans="1:8" s="144" customFormat="1" ht="12.75">
      <c r="A21" s="10" t="s">
        <v>178</v>
      </c>
      <c r="B21" s="9" t="s">
        <v>179</v>
      </c>
      <c r="C21" s="8" t="s">
        <v>103</v>
      </c>
      <c r="D21" s="72">
        <v>5118629.65</v>
      </c>
      <c r="E21" s="72">
        <f t="shared" si="0"/>
        <v>5118629.65</v>
      </c>
      <c r="F21" s="71">
        <v>42735</v>
      </c>
      <c r="G21" s="7" t="s">
        <v>154</v>
      </c>
      <c r="H21" s="9" t="s">
        <v>155</v>
      </c>
    </row>
    <row r="22" spans="1:8" s="144" customFormat="1" ht="12.75">
      <c r="A22" s="10" t="s">
        <v>180</v>
      </c>
      <c r="B22" s="9" t="s">
        <v>163</v>
      </c>
      <c r="C22" s="8" t="s">
        <v>103</v>
      </c>
      <c r="D22" s="72">
        <v>8361.54</v>
      </c>
      <c r="E22" s="72">
        <f t="shared" si="0"/>
        <v>8361.54</v>
      </c>
      <c r="F22" s="71">
        <v>42735</v>
      </c>
      <c r="G22" s="7" t="s">
        <v>154</v>
      </c>
      <c r="H22" s="9" t="s">
        <v>155</v>
      </c>
    </row>
    <row r="23" spans="1:8" s="144" customFormat="1" ht="12.75">
      <c r="A23" s="10" t="s">
        <v>181</v>
      </c>
      <c r="B23" s="9" t="s">
        <v>165</v>
      </c>
      <c r="C23" s="8" t="s">
        <v>103</v>
      </c>
      <c r="D23" s="72">
        <v>5110268.11</v>
      </c>
      <c r="E23" s="72">
        <f t="shared" si="0"/>
        <v>5110268.11</v>
      </c>
      <c r="F23" s="71">
        <v>42735</v>
      </c>
      <c r="G23" s="7" t="s">
        <v>154</v>
      </c>
      <c r="H23" s="9" t="s">
        <v>155</v>
      </c>
    </row>
    <row r="24" spans="1:8" s="144" customFormat="1" ht="12.75">
      <c r="A24" s="10" t="s">
        <v>182</v>
      </c>
      <c r="B24" s="9" t="s">
        <v>183</v>
      </c>
      <c r="C24" s="8" t="s">
        <v>103</v>
      </c>
      <c r="D24" s="72">
        <v>-6113.85</v>
      </c>
      <c r="E24" s="72">
        <f t="shared" si="0"/>
        <v>-6113.85</v>
      </c>
      <c r="F24" s="71">
        <v>43100</v>
      </c>
      <c r="G24" s="7" t="s">
        <v>154</v>
      </c>
      <c r="H24" s="9" t="s">
        <v>155</v>
      </c>
    </row>
    <row r="25" spans="1:8" s="144" customFormat="1" ht="12.75">
      <c r="A25" s="10" t="s">
        <v>184</v>
      </c>
      <c r="B25" s="9" t="s">
        <v>185</v>
      </c>
      <c r="C25" s="8" t="s">
        <v>103</v>
      </c>
      <c r="D25" s="72">
        <v>-6217.34</v>
      </c>
      <c r="E25" s="72">
        <f t="shared" si="0"/>
        <v>-6217.34</v>
      </c>
      <c r="F25" s="71">
        <v>43100</v>
      </c>
      <c r="G25" s="7" t="s">
        <v>154</v>
      </c>
      <c r="H25" s="9" t="s">
        <v>155</v>
      </c>
    </row>
    <row r="26" spans="1:8" s="144" customFormat="1" ht="12.75">
      <c r="A26" s="10" t="s">
        <v>186</v>
      </c>
      <c r="B26" s="9" t="s">
        <v>183</v>
      </c>
      <c r="C26" s="8" t="s">
        <v>103</v>
      </c>
      <c r="D26" s="72">
        <v>103.49</v>
      </c>
      <c r="E26" s="72">
        <f t="shared" si="0"/>
        <v>103.49</v>
      </c>
      <c r="F26" s="71">
        <v>43100</v>
      </c>
      <c r="G26" s="7" t="s">
        <v>154</v>
      </c>
      <c r="H26" s="9" t="s">
        <v>155</v>
      </c>
    </row>
    <row r="27" spans="1:8" s="144" customFormat="1" ht="12.75">
      <c r="A27" s="10" t="s">
        <v>187</v>
      </c>
      <c r="B27" s="9" t="s">
        <v>188</v>
      </c>
      <c r="C27" s="8" t="s">
        <v>103</v>
      </c>
      <c r="D27" s="72">
        <v>1395811.25</v>
      </c>
      <c r="E27" s="72">
        <f t="shared" si="0"/>
        <v>1395811.25</v>
      </c>
      <c r="F27" s="71">
        <v>43100</v>
      </c>
      <c r="G27" s="7" t="s">
        <v>154</v>
      </c>
      <c r="H27" s="9" t="s">
        <v>155</v>
      </c>
    </row>
    <row r="28" spans="1:8" s="144" customFormat="1" ht="12.75">
      <c r="A28" s="10" t="s">
        <v>189</v>
      </c>
      <c r="B28" s="9" t="s">
        <v>190</v>
      </c>
      <c r="C28" s="8" t="s">
        <v>103</v>
      </c>
      <c r="D28" s="72">
        <v>88256.11</v>
      </c>
      <c r="E28" s="72">
        <f t="shared" si="0"/>
        <v>88256.11</v>
      </c>
      <c r="F28" s="71">
        <v>43100</v>
      </c>
      <c r="G28" s="7" t="s">
        <v>154</v>
      </c>
      <c r="H28" s="9" t="s">
        <v>155</v>
      </c>
    </row>
    <row r="29" spans="1:8" s="144" customFormat="1" ht="12.75">
      <c r="A29" s="10" t="s">
        <v>191</v>
      </c>
      <c r="B29" s="9" t="s">
        <v>192</v>
      </c>
      <c r="C29" s="8" t="s">
        <v>103</v>
      </c>
      <c r="D29" s="72">
        <v>58217.95</v>
      </c>
      <c r="E29" s="72">
        <f t="shared" si="0"/>
        <v>58217.95</v>
      </c>
      <c r="F29" s="71">
        <v>43100</v>
      </c>
      <c r="G29" s="7" t="s">
        <v>154</v>
      </c>
      <c r="H29" s="9" t="s">
        <v>155</v>
      </c>
    </row>
    <row r="30" spans="1:8" s="144" customFormat="1" ht="12.75">
      <c r="A30" s="10" t="s">
        <v>193</v>
      </c>
      <c r="B30" s="9" t="s">
        <v>194</v>
      </c>
      <c r="C30" s="8" t="s">
        <v>103</v>
      </c>
      <c r="D30" s="72">
        <v>6763.08</v>
      </c>
      <c r="E30" s="72">
        <f t="shared" si="0"/>
        <v>6763.08</v>
      </c>
      <c r="F30" s="71">
        <v>43100</v>
      </c>
      <c r="G30" s="7" t="s">
        <v>154</v>
      </c>
      <c r="H30" s="9" t="s">
        <v>155</v>
      </c>
    </row>
    <row r="31" spans="1:8" s="144" customFormat="1" ht="12.75">
      <c r="A31" s="10" t="s">
        <v>195</v>
      </c>
      <c r="B31" s="9" t="s">
        <v>196</v>
      </c>
      <c r="C31" s="8" t="s">
        <v>103</v>
      </c>
      <c r="D31" s="72">
        <v>132612.84</v>
      </c>
      <c r="E31" s="72">
        <f t="shared" si="0"/>
        <v>132612.84</v>
      </c>
      <c r="F31" s="71">
        <v>43100</v>
      </c>
      <c r="G31" s="7" t="s">
        <v>154</v>
      </c>
      <c r="H31" s="9" t="s">
        <v>155</v>
      </c>
    </row>
    <row r="32" spans="1:8" s="144" customFormat="1" ht="12.75">
      <c r="A32" s="10" t="s">
        <v>197</v>
      </c>
      <c r="B32" s="9" t="s">
        <v>198</v>
      </c>
      <c r="C32" s="8" t="s">
        <v>103</v>
      </c>
      <c r="D32" s="72">
        <v>163936.69</v>
      </c>
      <c r="E32" s="72">
        <f t="shared" si="0"/>
        <v>163936.69</v>
      </c>
      <c r="F32" s="71">
        <v>43100</v>
      </c>
      <c r="G32" s="7" t="s">
        <v>154</v>
      </c>
      <c r="H32" s="9" t="s">
        <v>155</v>
      </c>
    </row>
    <row r="33" spans="1:8" s="144" customFormat="1" ht="12.75">
      <c r="A33" s="10" t="s">
        <v>199</v>
      </c>
      <c r="B33" s="9" t="s">
        <v>200</v>
      </c>
      <c r="C33" s="8" t="s">
        <v>103</v>
      </c>
      <c r="D33" s="72">
        <v>167851.61</v>
      </c>
      <c r="E33" s="72">
        <f t="shared" si="0"/>
        <v>167851.61</v>
      </c>
      <c r="F33" s="71">
        <v>43100</v>
      </c>
      <c r="G33" s="7" t="s">
        <v>154</v>
      </c>
      <c r="H33" s="9" t="s">
        <v>155</v>
      </c>
    </row>
    <row r="34" spans="1:8" s="144" customFormat="1" ht="12.75">
      <c r="A34" s="10" t="s">
        <v>201</v>
      </c>
      <c r="B34" s="9" t="s">
        <v>202</v>
      </c>
      <c r="C34" s="8" t="s">
        <v>103</v>
      </c>
      <c r="D34" s="72">
        <v>192550.78</v>
      </c>
      <c r="E34" s="72">
        <f t="shared" si="0"/>
        <v>192550.78</v>
      </c>
      <c r="F34" s="71">
        <v>43100</v>
      </c>
      <c r="G34" s="7" t="s">
        <v>154</v>
      </c>
      <c r="H34" s="9" t="s">
        <v>155</v>
      </c>
    </row>
    <row r="35" spans="1:8" s="144" customFormat="1" ht="12.75">
      <c r="A35" s="10" t="s">
        <v>203</v>
      </c>
      <c r="B35" s="9" t="s">
        <v>204</v>
      </c>
      <c r="C35" s="8" t="s">
        <v>103</v>
      </c>
      <c r="D35" s="72">
        <v>176083.89</v>
      </c>
      <c r="E35" s="72">
        <f t="shared" si="0"/>
        <v>176083.89</v>
      </c>
      <c r="F35" s="71">
        <v>43100</v>
      </c>
      <c r="G35" s="7" t="s">
        <v>154</v>
      </c>
      <c r="H35" s="9" t="s">
        <v>155</v>
      </c>
    </row>
    <row r="36" spans="1:8" s="144" customFormat="1" ht="12.75">
      <c r="A36" s="10" t="s">
        <v>205</v>
      </c>
      <c r="B36" s="9" t="s">
        <v>206</v>
      </c>
      <c r="C36" s="8" t="s">
        <v>103</v>
      </c>
      <c r="D36" s="72">
        <v>187181.41</v>
      </c>
      <c r="E36" s="72">
        <f t="shared" si="0"/>
        <v>187181.41</v>
      </c>
      <c r="F36" s="71">
        <v>43100</v>
      </c>
      <c r="G36" s="7" t="s">
        <v>154</v>
      </c>
      <c r="H36" s="9" t="s">
        <v>155</v>
      </c>
    </row>
    <row r="37" spans="1:8" s="144" customFormat="1" ht="12.75">
      <c r="A37" s="10" t="s">
        <v>207</v>
      </c>
      <c r="B37" s="9" t="s">
        <v>208</v>
      </c>
      <c r="C37" s="8" t="s">
        <v>103</v>
      </c>
      <c r="D37" s="72">
        <v>101385.93</v>
      </c>
      <c r="E37" s="72">
        <f t="shared" si="0"/>
        <v>101385.93</v>
      </c>
      <c r="F37" s="71">
        <v>43100</v>
      </c>
      <c r="G37" s="7" t="s">
        <v>154</v>
      </c>
      <c r="H37" s="9" t="s">
        <v>155</v>
      </c>
    </row>
    <row r="38" spans="1:8" s="144" customFormat="1" ht="12.75">
      <c r="A38" s="10" t="s">
        <v>209</v>
      </c>
      <c r="B38" s="9" t="s">
        <v>210</v>
      </c>
      <c r="C38" s="8" t="s">
        <v>103</v>
      </c>
      <c r="D38" s="72">
        <v>120970.96</v>
      </c>
      <c r="E38" s="72">
        <f t="shared" si="0"/>
        <v>120970.96</v>
      </c>
      <c r="F38" s="71">
        <v>43100</v>
      </c>
      <c r="G38" s="7" t="s">
        <v>154</v>
      </c>
      <c r="H38" s="9" t="s">
        <v>155</v>
      </c>
    </row>
    <row r="39" spans="1:8" s="144" customFormat="1" ht="12.75">
      <c r="A39" s="10" t="s">
        <v>211</v>
      </c>
      <c r="B39" s="9" t="s">
        <v>212</v>
      </c>
      <c r="C39" s="8" t="s">
        <v>103</v>
      </c>
      <c r="D39" s="72">
        <v>2256136.87</v>
      </c>
      <c r="E39" s="72">
        <f t="shared" si="0"/>
        <v>2256136.87</v>
      </c>
      <c r="F39" s="71">
        <v>43465</v>
      </c>
      <c r="G39" s="7" t="s">
        <v>154</v>
      </c>
      <c r="H39" s="9" t="s">
        <v>213</v>
      </c>
    </row>
    <row r="40" spans="1:8" s="144" customFormat="1" ht="12.75">
      <c r="A40" s="10" t="s">
        <v>214</v>
      </c>
      <c r="B40" s="9" t="s">
        <v>215</v>
      </c>
      <c r="C40" s="8" t="s">
        <v>103</v>
      </c>
      <c r="D40" s="72">
        <v>0</v>
      </c>
      <c r="E40" s="72">
        <f t="shared" si="0"/>
        <v>0</v>
      </c>
      <c r="F40" s="71">
        <v>43465</v>
      </c>
      <c r="G40" s="7" t="s">
        <v>154</v>
      </c>
      <c r="H40" s="9" t="s">
        <v>213</v>
      </c>
    </row>
    <row r="41" spans="1:8" s="144" customFormat="1" ht="12.75">
      <c r="A41" s="10" t="s">
        <v>216</v>
      </c>
      <c r="B41" s="9" t="s">
        <v>217</v>
      </c>
      <c r="C41" s="8" t="s">
        <v>103</v>
      </c>
      <c r="D41" s="72">
        <v>2256136.87</v>
      </c>
      <c r="E41" s="72">
        <f t="shared" si="0"/>
        <v>2256136.87</v>
      </c>
      <c r="F41" s="71">
        <v>43465</v>
      </c>
      <c r="G41" s="7" t="s">
        <v>154</v>
      </c>
      <c r="H41" s="9" t="s">
        <v>218</v>
      </c>
    </row>
    <row r="42" spans="1:8" s="144" customFormat="1" ht="12.75">
      <c r="A42" s="10" t="s">
        <v>219</v>
      </c>
      <c r="B42" s="9" t="s">
        <v>220</v>
      </c>
      <c r="C42" s="8" t="s">
        <v>103</v>
      </c>
      <c r="D42" s="72">
        <v>300395.56</v>
      </c>
      <c r="E42" s="72">
        <f t="shared" si="0"/>
        <v>300395.56</v>
      </c>
      <c r="F42" s="71">
        <v>43465</v>
      </c>
      <c r="G42" s="7" t="s">
        <v>154</v>
      </c>
      <c r="H42" s="9" t="s">
        <v>218</v>
      </c>
    </row>
    <row r="43" spans="1:8" s="144" customFormat="1" ht="12.75">
      <c r="A43" s="10" t="s">
        <v>221</v>
      </c>
      <c r="B43" s="9" t="s">
        <v>222</v>
      </c>
      <c r="C43" s="8" t="s">
        <v>103</v>
      </c>
      <c r="D43" s="72">
        <v>262812.91</v>
      </c>
      <c r="E43" s="72">
        <f t="shared" si="0"/>
        <v>262812.91</v>
      </c>
      <c r="F43" s="71">
        <v>43465</v>
      </c>
      <c r="G43" s="7" t="s">
        <v>154</v>
      </c>
      <c r="H43" s="9" t="s">
        <v>218</v>
      </c>
    </row>
    <row r="44" spans="1:8" s="144" customFormat="1" ht="12.75">
      <c r="A44" s="10" t="s">
        <v>223</v>
      </c>
      <c r="B44" s="9" t="s">
        <v>224</v>
      </c>
      <c r="C44" s="8" t="s">
        <v>103</v>
      </c>
      <c r="D44" s="72">
        <v>138014.15</v>
      </c>
      <c r="E44" s="72">
        <f t="shared" si="0"/>
        <v>138014.15</v>
      </c>
      <c r="F44" s="71">
        <v>43465</v>
      </c>
      <c r="G44" s="7" t="s">
        <v>154</v>
      </c>
      <c r="H44" s="9" t="s">
        <v>218</v>
      </c>
    </row>
    <row r="45" spans="1:8" s="144" customFormat="1" ht="12.75">
      <c r="A45" s="10" t="s">
        <v>225</v>
      </c>
      <c r="B45" s="9" t="s">
        <v>226</v>
      </c>
      <c r="C45" s="8" t="s">
        <v>103</v>
      </c>
      <c r="D45" s="72">
        <v>96437.07</v>
      </c>
      <c r="E45" s="72">
        <f t="shared" si="0"/>
        <v>96437.07</v>
      </c>
      <c r="F45" s="71">
        <v>43465</v>
      </c>
      <c r="G45" s="7" t="s">
        <v>154</v>
      </c>
      <c r="H45" s="9" t="s">
        <v>218</v>
      </c>
    </row>
    <row r="46" spans="1:8" s="144" customFormat="1" ht="12.75">
      <c r="A46" s="10" t="s">
        <v>227</v>
      </c>
      <c r="B46" s="9" t="s">
        <v>228</v>
      </c>
      <c r="C46" s="8" t="s">
        <v>103</v>
      </c>
      <c r="D46" s="72">
        <v>171955.99</v>
      </c>
      <c r="E46" s="72">
        <f t="shared" si="0"/>
        <v>171955.99</v>
      </c>
      <c r="F46" s="71">
        <v>43465</v>
      </c>
      <c r="G46" s="7" t="s">
        <v>154</v>
      </c>
      <c r="H46" s="9" t="s">
        <v>218</v>
      </c>
    </row>
    <row r="47" spans="1:8" s="144" customFormat="1" ht="12.75">
      <c r="A47" s="10" t="s">
        <v>229</v>
      </c>
      <c r="B47" s="9" t="s">
        <v>230</v>
      </c>
      <c r="C47" s="8" t="s">
        <v>103</v>
      </c>
      <c r="D47" s="72">
        <v>190265.03</v>
      </c>
      <c r="E47" s="72">
        <f t="shared" si="0"/>
        <v>190265.03</v>
      </c>
      <c r="F47" s="71">
        <v>43465</v>
      </c>
      <c r="G47" s="7" t="s">
        <v>154</v>
      </c>
      <c r="H47" s="9" t="s">
        <v>218</v>
      </c>
    </row>
    <row r="48" spans="1:8" s="144" customFormat="1" ht="12.75">
      <c r="A48" s="10" t="s">
        <v>231</v>
      </c>
      <c r="B48" s="9" t="s">
        <v>232</v>
      </c>
      <c r="C48" s="8" t="s">
        <v>103</v>
      </c>
      <c r="D48" s="72">
        <v>199787.51</v>
      </c>
      <c r="E48" s="72">
        <f t="shared" si="0"/>
        <v>199787.51</v>
      </c>
      <c r="F48" s="71">
        <v>43465</v>
      </c>
      <c r="G48" s="7" t="s">
        <v>154</v>
      </c>
      <c r="H48" s="9" t="s">
        <v>218</v>
      </c>
    </row>
    <row r="49" spans="1:8" s="144" customFormat="1" ht="12.75">
      <c r="A49" s="10" t="s">
        <v>233</v>
      </c>
      <c r="B49" s="9" t="s">
        <v>234</v>
      </c>
      <c r="C49" s="8" t="s">
        <v>103</v>
      </c>
      <c r="D49" s="72">
        <v>188580.88</v>
      </c>
      <c r="E49" s="72">
        <f t="shared" si="0"/>
        <v>188580.88</v>
      </c>
      <c r="F49" s="71">
        <v>43465</v>
      </c>
      <c r="G49" s="7" t="s">
        <v>154</v>
      </c>
      <c r="H49" s="9" t="s">
        <v>218</v>
      </c>
    </row>
    <row r="50" spans="1:8" s="144" customFormat="1" ht="12.75">
      <c r="A50" s="10" t="s">
        <v>235</v>
      </c>
      <c r="B50" s="9" t="s">
        <v>236</v>
      </c>
      <c r="C50" s="8" t="s">
        <v>103</v>
      </c>
      <c r="D50" s="72">
        <v>207173.35</v>
      </c>
      <c r="E50" s="72">
        <f t="shared" si="0"/>
        <v>207173.35</v>
      </c>
      <c r="F50" s="71">
        <v>43465</v>
      </c>
      <c r="G50" s="7" t="s">
        <v>154</v>
      </c>
      <c r="H50" s="9" t="s">
        <v>218</v>
      </c>
    </row>
    <row r="51" spans="1:8" s="144" customFormat="1" ht="12.75">
      <c r="A51" s="10" t="s">
        <v>237</v>
      </c>
      <c r="B51" s="9" t="s">
        <v>238</v>
      </c>
      <c r="C51" s="8" t="s">
        <v>103</v>
      </c>
      <c r="D51" s="72">
        <v>197192.92</v>
      </c>
      <c r="E51" s="72">
        <f t="shared" si="0"/>
        <v>197192.92</v>
      </c>
      <c r="F51" s="71">
        <v>43465</v>
      </c>
      <c r="G51" s="7" t="s">
        <v>154</v>
      </c>
      <c r="H51" s="9" t="s">
        <v>218</v>
      </c>
    </row>
    <row r="52" spans="1:8" s="144" customFormat="1" ht="12.75">
      <c r="A52" s="10" t="s">
        <v>239</v>
      </c>
      <c r="B52" s="9" t="s">
        <v>240</v>
      </c>
      <c r="C52" s="8" t="s">
        <v>103</v>
      </c>
      <c r="D52" s="72">
        <v>303521.5</v>
      </c>
      <c r="E52" s="72">
        <f t="shared" si="0"/>
        <v>303521.5</v>
      </c>
      <c r="F52" s="71">
        <v>43465</v>
      </c>
      <c r="G52" s="7" t="s">
        <v>154</v>
      </c>
      <c r="H52" s="9" t="s">
        <v>218</v>
      </c>
    </row>
    <row r="53" spans="1:8" s="144" customFormat="1" ht="12.75">
      <c r="A53" s="10" t="s">
        <v>273</v>
      </c>
      <c r="B53" s="9" t="s">
        <v>287</v>
      </c>
      <c r="C53" s="8" t="s">
        <v>103</v>
      </c>
      <c r="D53" s="72">
        <v>2638139.01</v>
      </c>
      <c r="E53" s="72">
        <f t="shared" si="0"/>
        <v>2638139.01</v>
      </c>
      <c r="F53" s="71">
        <v>43830</v>
      </c>
      <c r="G53" s="7" t="s">
        <v>154</v>
      </c>
      <c r="H53" s="9" t="s">
        <v>218</v>
      </c>
    </row>
    <row r="54" spans="1:8" s="144" customFormat="1" ht="12.75">
      <c r="A54" s="10" t="s">
        <v>274</v>
      </c>
      <c r="B54" s="9" t="s">
        <v>288</v>
      </c>
      <c r="C54" s="8" t="s">
        <v>103</v>
      </c>
      <c r="D54" s="72">
        <v>0</v>
      </c>
      <c r="E54" s="72">
        <f t="shared" si="0"/>
        <v>0</v>
      </c>
      <c r="F54" s="71">
        <v>43830</v>
      </c>
      <c r="G54" s="7" t="s">
        <v>154</v>
      </c>
      <c r="H54" s="9" t="s">
        <v>218</v>
      </c>
    </row>
    <row r="55" spans="1:8" s="144" customFormat="1" ht="12.75">
      <c r="A55" s="10" t="s">
        <v>275</v>
      </c>
      <c r="B55" s="9" t="s">
        <v>289</v>
      </c>
      <c r="C55" s="8" t="s">
        <v>103</v>
      </c>
      <c r="D55" s="72">
        <v>34749.02</v>
      </c>
      <c r="E55" s="72">
        <f t="shared" si="0"/>
        <v>34749.02</v>
      </c>
      <c r="F55" s="71">
        <v>43830</v>
      </c>
      <c r="G55" s="7" t="s">
        <v>154</v>
      </c>
      <c r="H55" s="9" t="s">
        <v>218</v>
      </c>
    </row>
    <row r="56" spans="1:8" s="144" customFormat="1" ht="12.75">
      <c r="A56" s="10" t="s">
        <v>276</v>
      </c>
      <c r="B56" s="9" t="s">
        <v>290</v>
      </c>
      <c r="C56" s="8" t="s">
        <v>103</v>
      </c>
      <c r="D56" s="72">
        <v>0</v>
      </c>
      <c r="E56" s="72">
        <f t="shared" si="0"/>
        <v>0</v>
      </c>
      <c r="F56" s="71">
        <v>43830</v>
      </c>
      <c r="G56" s="7" t="s">
        <v>154</v>
      </c>
      <c r="H56" s="9" t="s">
        <v>218</v>
      </c>
    </row>
    <row r="57" spans="1:8" s="144" customFormat="1" ht="12.75">
      <c r="A57" s="10" t="s">
        <v>277</v>
      </c>
      <c r="B57" s="9" t="s">
        <v>291</v>
      </c>
      <c r="C57" s="8" t="s">
        <v>103</v>
      </c>
      <c r="D57" s="72">
        <v>2603389.99</v>
      </c>
      <c r="E57" s="72">
        <f t="shared" si="0"/>
        <v>2603389.99</v>
      </c>
      <c r="F57" s="71">
        <v>43830</v>
      </c>
      <c r="G57" s="7" t="s">
        <v>154</v>
      </c>
      <c r="H57" s="9" t="s">
        <v>218</v>
      </c>
    </row>
    <row r="58" spans="1:8" s="144" customFormat="1" ht="12.75">
      <c r="A58" s="10" t="s">
        <v>278</v>
      </c>
      <c r="B58" s="9" t="s">
        <v>292</v>
      </c>
      <c r="C58" s="8" t="s">
        <v>103</v>
      </c>
      <c r="D58" s="72">
        <v>482654.13</v>
      </c>
      <c r="E58" s="72">
        <f t="shared" si="0"/>
        <v>482654.13</v>
      </c>
      <c r="F58" s="71">
        <v>43830</v>
      </c>
      <c r="G58" s="7" t="s">
        <v>154</v>
      </c>
      <c r="H58" s="9" t="s">
        <v>218</v>
      </c>
    </row>
    <row r="59" spans="1:8" s="144" customFormat="1" ht="12.75">
      <c r="A59" s="10" t="s">
        <v>279</v>
      </c>
      <c r="B59" s="9" t="s">
        <v>293</v>
      </c>
      <c r="C59" s="8" t="s">
        <v>103</v>
      </c>
      <c r="D59" s="72">
        <v>131202.99</v>
      </c>
      <c r="E59" s="72">
        <f t="shared" si="0"/>
        <v>131202.99</v>
      </c>
      <c r="F59" s="71">
        <v>43830</v>
      </c>
      <c r="G59" s="7" t="s">
        <v>154</v>
      </c>
      <c r="H59" s="9" t="s">
        <v>218</v>
      </c>
    </row>
    <row r="60" spans="1:8" s="144" customFormat="1" ht="12.75">
      <c r="A60" s="10" t="s">
        <v>280</v>
      </c>
      <c r="B60" s="9" t="s">
        <v>294</v>
      </c>
      <c r="C60" s="8" t="s">
        <v>103</v>
      </c>
      <c r="D60" s="72">
        <v>230347.05</v>
      </c>
      <c r="E60" s="72">
        <f t="shared" si="0"/>
        <v>230347.05</v>
      </c>
      <c r="F60" s="71">
        <v>43830</v>
      </c>
      <c r="G60" s="7" t="s">
        <v>154</v>
      </c>
      <c r="H60" s="9" t="s">
        <v>218</v>
      </c>
    </row>
    <row r="61" spans="1:8" s="144" customFormat="1" ht="12.75">
      <c r="A61" s="10" t="s">
        <v>281</v>
      </c>
      <c r="B61" s="9" t="s">
        <v>295</v>
      </c>
      <c r="C61" s="8" t="s">
        <v>103</v>
      </c>
      <c r="D61" s="72">
        <v>299266.98</v>
      </c>
      <c r="E61" s="72">
        <f t="shared" si="0"/>
        <v>299266.98</v>
      </c>
      <c r="F61" s="71">
        <v>43830</v>
      </c>
      <c r="G61" s="7" t="s">
        <v>154</v>
      </c>
      <c r="H61" s="9" t="s">
        <v>218</v>
      </c>
    </row>
    <row r="62" spans="1:8" s="144" customFormat="1" ht="12.75">
      <c r="A62" s="10" t="s">
        <v>282</v>
      </c>
      <c r="B62" s="9" t="s">
        <v>296</v>
      </c>
      <c r="C62" s="8" t="s">
        <v>103</v>
      </c>
      <c r="D62" s="72">
        <v>287772.13</v>
      </c>
      <c r="E62" s="72">
        <f t="shared" si="0"/>
        <v>287772.13</v>
      </c>
      <c r="F62" s="71">
        <v>43830</v>
      </c>
      <c r="G62" s="7" t="s">
        <v>154</v>
      </c>
      <c r="H62" s="9" t="s">
        <v>218</v>
      </c>
    </row>
    <row r="63" spans="1:8" s="144" customFormat="1" ht="12.75">
      <c r="A63" s="10" t="s">
        <v>283</v>
      </c>
      <c r="B63" s="9" t="s">
        <v>297</v>
      </c>
      <c r="C63" s="8" t="s">
        <v>103</v>
      </c>
      <c r="D63" s="72">
        <v>260153.95</v>
      </c>
      <c r="E63" s="72">
        <f t="shared" si="0"/>
        <v>260153.95</v>
      </c>
      <c r="F63" s="71">
        <v>43830</v>
      </c>
      <c r="G63" s="7" t="s">
        <v>154</v>
      </c>
      <c r="H63" s="9" t="s">
        <v>218</v>
      </c>
    </row>
    <row r="64" spans="1:8" s="144" customFormat="1" ht="12.75">
      <c r="A64" s="10" t="s">
        <v>284</v>
      </c>
      <c r="B64" s="9" t="s">
        <v>298</v>
      </c>
      <c r="C64" s="8" t="s">
        <v>103</v>
      </c>
      <c r="D64" s="72">
        <v>214773.39</v>
      </c>
      <c r="E64" s="72">
        <f t="shared" si="0"/>
        <v>214773.39</v>
      </c>
      <c r="F64" s="71">
        <v>43830</v>
      </c>
      <c r="G64" s="7" t="s">
        <v>154</v>
      </c>
      <c r="H64" s="9" t="s">
        <v>218</v>
      </c>
    </row>
    <row r="65" spans="1:8" s="144" customFormat="1" ht="12.75">
      <c r="A65" s="10" t="s">
        <v>285</v>
      </c>
      <c r="B65" s="9" t="s">
        <v>299</v>
      </c>
      <c r="C65" s="8" t="s">
        <v>103</v>
      </c>
      <c r="D65" s="72">
        <v>144218.3</v>
      </c>
      <c r="E65" s="72">
        <f t="shared" si="0"/>
        <v>144218.3</v>
      </c>
      <c r="F65" s="71">
        <v>43830</v>
      </c>
      <c r="G65" s="7" t="s">
        <v>154</v>
      </c>
      <c r="H65" s="9" t="s">
        <v>218</v>
      </c>
    </row>
    <row r="66" spans="1:8" s="144" customFormat="1" ht="12.75">
      <c r="A66" s="10" t="s">
        <v>286</v>
      </c>
      <c r="B66" s="9" t="s">
        <v>300</v>
      </c>
      <c r="C66" s="8" t="s">
        <v>103</v>
      </c>
      <c r="D66" s="72">
        <v>553001.07</v>
      </c>
      <c r="E66" s="72">
        <f t="shared" si="0"/>
        <v>553001.07</v>
      </c>
      <c r="F66" s="71">
        <v>43830</v>
      </c>
      <c r="G66" s="7" t="s">
        <v>154</v>
      </c>
      <c r="H66" s="9" t="s">
        <v>218</v>
      </c>
    </row>
    <row r="67" spans="1:8" s="144" customFormat="1" ht="12.75">
      <c r="A67" s="10" t="s">
        <v>241</v>
      </c>
      <c r="B67" s="9" t="s">
        <v>242</v>
      </c>
      <c r="C67" s="8" t="s">
        <v>103</v>
      </c>
      <c r="D67" s="72">
        <v>-4249.73</v>
      </c>
      <c r="E67" s="72">
        <f t="shared" si="0"/>
        <v>-4249.73</v>
      </c>
      <c r="F67" s="71">
        <v>42369</v>
      </c>
      <c r="G67" s="7" t="s">
        <v>154</v>
      </c>
      <c r="H67" s="9" t="s">
        <v>155</v>
      </c>
    </row>
    <row r="68" spans="1:8" s="144" customFormat="1" ht="12.75">
      <c r="A68" s="10" t="s">
        <v>243</v>
      </c>
      <c r="B68" s="9" t="s">
        <v>244</v>
      </c>
      <c r="C68" s="8" t="s">
        <v>103</v>
      </c>
      <c r="D68" s="72">
        <v>-4249.73</v>
      </c>
      <c r="E68" s="72">
        <f t="shared" si="0"/>
        <v>-4249.73</v>
      </c>
      <c r="F68" s="71">
        <v>42369</v>
      </c>
      <c r="G68" s="7" t="s">
        <v>154</v>
      </c>
      <c r="H68" s="9" t="s">
        <v>155</v>
      </c>
    </row>
    <row r="69" spans="1:8" s="144" customFormat="1" ht="12.75">
      <c r="A69" s="10" t="s">
        <v>245</v>
      </c>
      <c r="B69" s="9" t="s">
        <v>246</v>
      </c>
      <c r="C69" s="8" t="s">
        <v>103</v>
      </c>
      <c r="D69" s="72">
        <v>750.27</v>
      </c>
      <c r="E69" s="72">
        <f t="shared" si="0"/>
        <v>750.27</v>
      </c>
      <c r="F69" s="71">
        <v>42369</v>
      </c>
      <c r="G69" s="7" t="s">
        <v>154</v>
      </c>
      <c r="H69" s="9" t="s">
        <v>155</v>
      </c>
    </row>
    <row r="70" spans="1:8" s="144" customFormat="1" ht="12.75">
      <c r="A70" s="10" t="s">
        <v>247</v>
      </c>
      <c r="B70" s="9" t="s">
        <v>248</v>
      </c>
      <c r="C70" s="8" t="s">
        <v>103</v>
      </c>
      <c r="D70" s="72">
        <v>-5000</v>
      </c>
      <c r="E70" s="72">
        <f t="shared" si="0"/>
        <v>-5000</v>
      </c>
      <c r="F70" s="71">
        <v>42369</v>
      </c>
      <c r="G70" s="7" t="s">
        <v>154</v>
      </c>
      <c r="H70" s="9" t="s">
        <v>155</v>
      </c>
    </row>
    <row r="71" spans="1:8" s="144" customFormat="1" ht="12.75">
      <c r="A71" s="10" t="s">
        <v>249</v>
      </c>
      <c r="B71" s="9" t="s">
        <v>250</v>
      </c>
      <c r="C71" s="8" t="s">
        <v>103</v>
      </c>
      <c r="D71" s="72">
        <v>-246871.19</v>
      </c>
      <c r="E71" s="72">
        <f t="shared" si="0"/>
        <v>-246871.19</v>
      </c>
      <c r="F71" s="71">
        <v>41274</v>
      </c>
      <c r="G71" s="7" t="s">
        <v>154</v>
      </c>
      <c r="H71" s="9" t="s">
        <v>155</v>
      </c>
    </row>
    <row r="72" spans="1:8" s="144" customFormat="1" ht="12.75">
      <c r="A72" s="10" t="s">
        <v>251</v>
      </c>
      <c r="B72" s="9" t="s">
        <v>252</v>
      </c>
      <c r="C72" s="8" t="s">
        <v>103</v>
      </c>
      <c r="D72" s="72">
        <v>28653.99</v>
      </c>
      <c r="E72" s="72">
        <f t="shared" si="0"/>
        <v>28653.99</v>
      </c>
      <c r="F72" s="71">
        <v>41274</v>
      </c>
      <c r="G72" s="7" t="s">
        <v>154</v>
      </c>
      <c r="H72" s="9" t="s">
        <v>155</v>
      </c>
    </row>
    <row r="73" spans="1:8" s="144" customFormat="1" ht="12.75">
      <c r="A73" s="10" t="s">
        <v>253</v>
      </c>
      <c r="B73" s="9" t="s">
        <v>254</v>
      </c>
      <c r="C73" s="8" t="s">
        <v>103</v>
      </c>
      <c r="D73" s="72">
        <v>27904</v>
      </c>
      <c r="E73" s="72">
        <f t="shared" si="0"/>
        <v>27904</v>
      </c>
      <c r="F73" s="71">
        <v>41274</v>
      </c>
      <c r="G73" s="7" t="s">
        <v>154</v>
      </c>
      <c r="H73" s="9" t="s">
        <v>155</v>
      </c>
    </row>
    <row r="74" spans="1:8" s="144" customFormat="1" ht="12.75">
      <c r="A74" s="10" t="s">
        <v>255</v>
      </c>
      <c r="B74" s="9" t="s">
        <v>256</v>
      </c>
      <c r="C74" s="8" t="s">
        <v>103</v>
      </c>
      <c r="D74" s="72">
        <v>20904</v>
      </c>
      <c r="E74" s="72">
        <f t="shared" si="0"/>
        <v>20904</v>
      </c>
      <c r="F74" s="71">
        <v>41274</v>
      </c>
      <c r="G74" s="7" t="s">
        <v>154</v>
      </c>
      <c r="H74" s="9" t="s">
        <v>155</v>
      </c>
    </row>
    <row r="75" spans="1:8" s="144" customFormat="1" ht="12.75">
      <c r="A75" s="10" t="s">
        <v>257</v>
      </c>
      <c r="B75" s="9" t="s">
        <v>258</v>
      </c>
      <c r="C75" s="8" t="s">
        <v>103</v>
      </c>
      <c r="D75" s="72">
        <v>7000</v>
      </c>
      <c r="E75" s="72">
        <f t="shared" si="0"/>
        <v>7000</v>
      </c>
      <c r="F75" s="71">
        <v>41274</v>
      </c>
      <c r="G75" s="7" t="s">
        <v>154</v>
      </c>
      <c r="H75" s="9" t="s">
        <v>155</v>
      </c>
    </row>
    <row r="76" spans="1:8" s="144" customFormat="1" ht="12.75">
      <c r="A76" s="10" t="s">
        <v>259</v>
      </c>
      <c r="B76" s="9" t="s">
        <v>260</v>
      </c>
      <c r="C76" s="8" t="s">
        <v>103</v>
      </c>
      <c r="D76" s="72">
        <v>749.99</v>
      </c>
      <c r="E76" s="72">
        <f t="shared" si="0"/>
        <v>749.99</v>
      </c>
      <c r="F76" s="71">
        <v>43100</v>
      </c>
      <c r="G76" s="7" t="s">
        <v>154</v>
      </c>
      <c r="H76" s="9" t="s">
        <v>155</v>
      </c>
    </row>
    <row r="77" spans="1:8" s="144" customFormat="1" ht="12.75">
      <c r="A77" s="10" t="s">
        <v>261</v>
      </c>
      <c r="B77" s="9" t="s">
        <v>262</v>
      </c>
      <c r="C77" s="8" t="s">
        <v>103</v>
      </c>
      <c r="D77" s="72">
        <v>749.99</v>
      </c>
      <c r="E77" s="72">
        <f t="shared" si="0"/>
        <v>749.99</v>
      </c>
      <c r="F77" s="71">
        <v>43100</v>
      </c>
      <c r="G77" s="7" t="s">
        <v>154</v>
      </c>
      <c r="H77" s="9" t="s">
        <v>155</v>
      </c>
    </row>
    <row r="78" spans="1:8" s="144" customFormat="1" ht="12.75">
      <c r="A78" s="10" t="s">
        <v>263</v>
      </c>
      <c r="B78" s="9" t="s">
        <v>264</v>
      </c>
      <c r="C78" s="8" t="s">
        <v>103</v>
      </c>
      <c r="D78" s="72">
        <v>-275525.18</v>
      </c>
      <c r="E78" s="72">
        <f t="shared" si="0"/>
        <v>-275525.18</v>
      </c>
      <c r="F78" s="71">
        <v>41274</v>
      </c>
      <c r="G78" s="7" t="s">
        <v>154</v>
      </c>
      <c r="H78" s="9" t="s">
        <v>155</v>
      </c>
    </row>
    <row r="79" spans="1:8" s="144" customFormat="1" ht="12.75">
      <c r="A79" s="10" t="s">
        <v>265</v>
      </c>
      <c r="B79" s="9" t="s">
        <v>266</v>
      </c>
      <c r="C79" s="8" t="s">
        <v>103</v>
      </c>
      <c r="D79" s="72">
        <v>-275525.18</v>
      </c>
      <c r="E79" s="72">
        <f t="shared" si="0"/>
        <v>-275525.18</v>
      </c>
      <c r="F79" s="71">
        <v>41274</v>
      </c>
      <c r="G79" s="7" t="s">
        <v>154</v>
      </c>
      <c r="H79" s="9" t="s">
        <v>155</v>
      </c>
    </row>
    <row r="80" spans="1:8" s="22" customFormat="1" ht="12.75">
      <c r="A80" s="13"/>
      <c r="B80" s="15"/>
      <c r="C80" s="15"/>
      <c r="D80" s="73"/>
      <c r="E80" s="73"/>
      <c r="F80" s="74"/>
      <c r="G80" s="12"/>
      <c r="H80" s="15"/>
    </row>
    <row r="81" spans="1:8" ht="12.75">
      <c r="A81" s="234" t="s">
        <v>24</v>
      </c>
      <c r="B81" s="235"/>
      <c r="C81" s="236"/>
      <c r="D81" s="45">
        <f>+D9</f>
        <v>18097119.09</v>
      </c>
      <c r="E81" s="45">
        <f>+E9</f>
        <v>18097119.09</v>
      </c>
      <c r="F81" s="46"/>
      <c r="G81" s="37"/>
      <c r="H81" s="37"/>
    </row>
    <row r="82" spans="1:8" ht="12.75">
      <c r="A82" s="145"/>
      <c r="B82" s="5"/>
      <c r="C82" s="5"/>
      <c r="D82" s="23"/>
      <c r="E82" s="23"/>
      <c r="F82" s="24"/>
      <c r="G82" s="5"/>
      <c r="H82" s="5"/>
    </row>
    <row r="83" spans="1:8" ht="12.75">
      <c r="A83" s="57"/>
      <c r="B83" s="3"/>
      <c r="C83" s="225"/>
      <c r="D83" s="225"/>
      <c r="E83" s="3"/>
      <c r="F83" s="3"/>
      <c r="G83" s="3"/>
      <c r="H83" s="3"/>
    </row>
    <row r="84" spans="1:7" s="133" customFormat="1" ht="13.5">
      <c r="A84" s="146"/>
      <c r="B84" s="135"/>
      <c r="C84" s="135"/>
      <c r="F84" s="215"/>
      <c r="G84" s="215"/>
    </row>
    <row r="85" spans="1:6" ht="16.5">
      <c r="A85" s="82"/>
      <c r="B85" s="92"/>
      <c r="C85" s="92"/>
      <c r="D85" s="83"/>
      <c r="E85" s="83"/>
      <c r="F85"/>
    </row>
    <row r="86" spans="1:7" s="20" customFormat="1" ht="18" customHeight="1">
      <c r="A86" s="147"/>
      <c r="B86" s="148"/>
      <c r="C86" s="148"/>
      <c r="F86" s="149"/>
      <c r="G86" s="149"/>
    </row>
    <row r="87" spans="1:6" ht="18" customHeight="1">
      <c r="A87" s="82"/>
      <c r="B87" s="92"/>
      <c r="C87" s="92"/>
      <c r="D87" s="50"/>
      <c r="E87" s="50"/>
      <c r="F87"/>
    </row>
    <row r="88" spans="1:6" ht="16.5">
      <c r="A88" s="146" t="s">
        <v>267</v>
      </c>
      <c r="B88" s="92"/>
      <c r="C88" s="92"/>
      <c r="D88" s="83"/>
      <c r="E88" s="83"/>
      <c r="F88"/>
    </row>
    <row r="89" spans="1:6" ht="16.5">
      <c r="A89" s="50"/>
      <c r="B89" s="219" t="s">
        <v>268</v>
      </c>
      <c r="C89" s="219"/>
      <c r="D89" s="219"/>
      <c r="E89" s="219"/>
      <c r="F89" s="219"/>
    </row>
    <row r="90" spans="1:6" ht="16.5">
      <c r="A90" s="50"/>
      <c r="B90" s="50"/>
      <c r="C90" s="83"/>
      <c r="D90" s="83"/>
      <c r="E90" s="83"/>
      <c r="F90"/>
    </row>
    <row r="91" spans="1:20" ht="22.5" customHeight="1">
      <c r="A91" s="226" t="s">
        <v>128</v>
      </c>
      <c r="B91" s="226"/>
      <c r="C91" s="136"/>
      <c r="D91" s="226" t="s">
        <v>129</v>
      </c>
      <c r="E91" s="226"/>
      <c r="F91" s="136"/>
      <c r="G91" s="136"/>
      <c r="H91" s="136"/>
      <c r="I91" s="136"/>
      <c r="J91" s="136"/>
      <c r="K91" s="136"/>
      <c r="L91" s="136"/>
      <c r="M91" s="136"/>
      <c r="N91" s="136"/>
      <c r="O91" s="136"/>
      <c r="P91" s="136"/>
      <c r="Q91" s="136"/>
      <c r="R91" s="136"/>
      <c r="S91" s="136"/>
      <c r="T91" s="136"/>
    </row>
    <row r="92" spans="2:6" ht="12.75">
      <c r="B92" s="18"/>
      <c r="D92"/>
      <c r="E92"/>
      <c r="F92"/>
    </row>
    <row r="93" spans="1:6" ht="16.5">
      <c r="A93" s="49" t="s">
        <v>130</v>
      </c>
      <c r="B93" s="50"/>
      <c r="D93" s="83" t="s">
        <v>131</v>
      </c>
      <c r="E93" s="83"/>
      <c r="F93"/>
    </row>
    <row r="94" spans="1:6" ht="16.5">
      <c r="A94" s="150" t="s">
        <v>132</v>
      </c>
      <c r="B94" s="50"/>
      <c r="D94" s="151" t="s">
        <v>78</v>
      </c>
      <c r="E94" s="151"/>
      <c r="F94"/>
    </row>
    <row r="95" spans="1:6" ht="16.5">
      <c r="A95" s="49" t="s">
        <v>53</v>
      </c>
      <c r="B95" s="50"/>
      <c r="D95" s="151" t="s">
        <v>54</v>
      </c>
      <c r="E95" s="151"/>
      <c r="F95"/>
    </row>
    <row r="96" spans="1:6" ht="16.5">
      <c r="A96" s="49" t="s">
        <v>55</v>
      </c>
      <c r="B96" s="50"/>
      <c r="D96" s="151" t="s">
        <v>56</v>
      </c>
      <c r="E96" s="151"/>
      <c r="F96"/>
    </row>
    <row r="97" spans="1:6" ht="16.5">
      <c r="A97" s="49" t="s">
        <v>57</v>
      </c>
      <c r="B97" s="50"/>
      <c r="D97" s="151" t="s">
        <v>58</v>
      </c>
      <c r="E97" s="151"/>
      <c r="F97"/>
    </row>
    <row r="98" spans="1:6" ht="16.5">
      <c r="A98" s="227" t="s">
        <v>5</v>
      </c>
      <c r="B98" s="227"/>
      <c r="D98" s="151" t="s">
        <v>269</v>
      </c>
      <c r="E98" s="151"/>
      <c r="F98"/>
    </row>
    <row r="99" spans="1:6" ht="15.75" customHeight="1">
      <c r="A99" s="95" t="s">
        <v>270</v>
      </c>
      <c r="B99" s="96"/>
      <c r="D99" s="151" t="s">
        <v>60</v>
      </c>
      <c r="E99" s="152"/>
      <c r="F99"/>
    </row>
    <row r="100" spans="1:20" ht="15.75">
      <c r="A100" s="153" t="s">
        <v>133</v>
      </c>
      <c r="B100" s="67"/>
      <c r="D100" s="154" t="s">
        <v>134</v>
      </c>
      <c r="E100" s="154"/>
      <c r="F100" s="154"/>
      <c r="G100" s="154"/>
      <c r="H100" s="154"/>
      <c r="I100" s="154"/>
      <c r="J100" s="154"/>
      <c r="K100" s="154"/>
      <c r="L100" s="154"/>
      <c r="M100" s="154"/>
      <c r="N100" s="154"/>
      <c r="O100" s="154"/>
      <c r="P100" s="154"/>
      <c r="Q100" s="154"/>
      <c r="R100" s="154"/>
      <c r="S100" s="154"/>
      <c r="T100" s="154"/>
    </row>
    <row r="101" spans="1:20" ht="15.75">
      <c r="A101" s="153" t="s">
        <v>135</v>
      </c>
      <c r="B101" s="67"/>
      <c r="D101" s="154" t="s">
        <v>136</v>
      </c>
      <c r="E101" s="154"/>
      <c r="F101" s="154"/>
      <c r="G101" s="154"/>
      <c r="H101" s="154"/>
      <c r="I101" s="154"/>
      <c r="J101" s="154"/>
      <c r="K101" s="154"/>
      <c r="L101" s="154"/>
      <c r="M101" s="154"/>
      <c r="N101" s="154"/>
      <c r="O101" s="154"/>
      <c r="P101" s="154"/>
      <c r="Q101" s="154"/>
      <c r="R101" s="154"/>
      <c r="S101" s="154"/>
      <c r="T101" s="154"/>
    </row>
    <row r="102" spans="1:20" ht="15.75">
      <c r="A102" s="155" t="s">
        <v>137</v>
      </c>
      <c r="B102" s="67"/>
      <c r="D102" s="154" t="s">
        <v>138</v>
      </c>
      <c r="E102" s="154"/>
      <c r="F102" s="154"/>
      <c r="G102" s="154"/>
      <c r="H102" s="154"/>
      <c r="I102" s="154"/>
      <c r="J102" s="154"/>
      <c r="K102" s="154"/>
      <c r="L102" s="154"/>
      <c r="M102" s="154"/>
      <c r="N102" s="154"/>
      <c r="O102" s="154"/>
      <c r="P102" s="154"/>
      <c r="Q102" s="154"/>
      <c r="R102" s="154"/>
      <c r="S102" s="154"/>
      <c r="T102" s="154"/>
    </row>
    <row r="103" spans="1:6" ht="12.75">
      <c r="A103" s="67"/>
      <c r="B103" s="67"/>
      <c r="C103" s="31"/>
      <c r="D103" s="31"/>
      <c r="E103"/>
      <c r="F103"/>
    </row>
  </sheetData>
  <sheetProtection/>
  <mergeCells count="15">
    <mergeCell ref="A1:H1"/>
    <mergeCell ref="A2:H2"/>
    <mergeCell ref="A4:H4"/>
    <mergeCell ref="A5:H5"/>
    <mergeCell ref="H7:H8"/>
    <mergeCell ref="A81:C81"/>
    <mergeCell ref="B7:B8"/>
    <mergeCell ref="A7:A8"/>
    <mergeCell ref="C7:C8"/>
    <mergeCell ref="C83:D83"/>
    <mergeCell ref="F84:G84"/>
    <mergeCell ref="B89:F89"/>
    <mergeCell ref="A91:B91"/>
    <mergeCell ref="D91:E91"/>
    <mergeCell ref="A98:B98"/>
  </mergeCells>
  <printOptions horizontalCentered="1"/>
  <pageMargins left="0.11811023622047245" right="0.11811023622047245" top="0.3937007874015748" bottom="0.3937007874015748" header="0" footer="0"/>
  <pageSetup fitToHeight="2" fitToWidth="1" horizontalDpi="300" verticalDpi="300" orientation="landscape" scale="83"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T134"/>
  <sheetViews>
    <sheetView zoomScaleSheetLayoutView="100" zoomScalePageLayoutView="0" workbookViewId="0" topLeftCell="A1">
      <selection activeCell="D20" sqref="D20"/>
    </sheetView>
  </sheetViews>
  <sheetFormatPr defaultColWidth="11.421875" defaultRowHeight="12.75"/>
  <cols>
    <col min="1" max="1" width="10.421875" style="17" customWidth="1"/>
    <col min="2" max="2" width="28.7109375" style="0" customWidth="1"/>
    <col min="3" max="3" width="19.00390625" style="0" customWidth="1"/>
    <col min="4" max="4" width="18.57421875" style="0" customWidth="1"/>
    <col min="5" max="5" width="21.8515625" style="0" customWidth="1"/>
    <col min="6" max="6" width="9.57421875" style="28" customWidth="1"/>
    <col min="7" max="7" width="11.57421875" style="29" customWidth="1"/>
    <col min="8" max="8" width="12.8515625" style="0" customWidth="1"/>
    <col min="9" max="9" width="13.140625" style="25" customWidth="1"/>
    <col min="10" max="10" width="14.28125" style="0" bestFit="1" customWidth="1"/>
  </cols>
  <sheetData>
    <row r="1" spans="1:9" ht="16.5">
      <c r="A1" s="221" t="s">
        <v>101</v>
      </c>
      <c r="B1" s="247"/>
      <c r="C1" s="247"/>
      <c r="D1" s="247"/>
      <c r="E1" s="247"/>
      <c r="F1" s="247"/>
      <c r="G1" s="247"/>
      <c r="H1" s="247"/>
      <c r="I1" s="247"/>
    </row>
    <row r="2" spans="1:9" ht="16.5">
      <c r="A2" s="221" t="s">
        <v>79</v>
      </c>
      <c r="B2" s="221"/>
      <c r="C2" s="221"/>
      <c r="D2" s="221"/>
      <c r="E2" s="221"/>
      <c r="F2" s="221"/>
      <c r="G2" s="221"/>
      <c r="H2" s="221"/>
      <c r="I2" s="221"/>
    </row>
    <row r="3" spans="1:9" ht="16.5">
      <c r="A3" s="82"/>
      <c r="B3" s="82"/>
      <c r="C3" s="82"/>
      <c r="D3" s="82"/>
      <c r="E3" s="82"/>
      <c r="F3" s="125"/>
      <c r="G3" s="126"/>
      <c r="H3" s="50"/>
      <c r="I3" s="50"/>
    </row>
    <row r="4" spans="1:9" ht="16.5">
      <c r="A4" s="219" t="s">
        <v>90</v>
      </c>
      <c r="B4" s="219"/>
      <c r="C4" s="219"/>
      <c r="D4" s="219"/>
      <c r="E4" s="219"/>
      <c r="F4" s="219"/>
      <c r="G4" s="219"/>
      <c r="H4" s="219"/>
      <c r="I4" s="219"/>
    </row>
    <row r="5" spans="1:9" ht="16.5" customHeight="1">
      <c r="A5" s="222" t="s">
        <v>272</v>
      </c>
      <c r="B5" s="222"/>
      <c r="C5" s="222"/>
      <c r="D5" s="222"/>
      <c r="E5" s="222"/>
      <c r="F5" s="222"/>
      <c r="G5" s="222"/>
      <c r="H5" s="222"/>
      <c r="I5" s="222"/>
    </row>
    <row r="6" spans="1:9" ht="15">
      <c r="A6" s="40"/>
      <c r="B6" s="22"/>
      <c r="C6" s="41"/>
      <c r="D6" s="22"/>
      <c r="E6" s="22"/>
      <c r="F6" s="43"/>
      <c r="G6" s="44"/>
      <c r="H6" s="22"/>
      <c r="I6" s="36"/>
    </row>
    <row r="7" spans="1:9" ht="12.75">
      <c r="A7" s="241" t="s">
        <v>40</v>
      </c>
      <c r="B7" s="241" t="s">
        <v>63</v>
      </c>
      <c r="C7" s="241" t="s">
        <v>3</v>
      </c>
      <c r="D7" s="241" t="s">
        <v>2</v>
      </c>
      <c r="E7" s="241" t="s">
        <v>35</v>
      </c>
      <c r="F7" s="241" t="s">
        <v>42</v>
      </c>
      <c r="G7" s="245" t="s">
        <v>38</v>
      </c>
      <c r="H7" s="245" t="s">
        <v>76</v>
      </c>
      <c r="I7" s="241" t="s">
        <v>11</v>
      </c>
    </row>
    <row r="8" spans="1:9" ht="12.75" customHeight="1">
      <c r="A8" s="248"/>
      <c r="B8" s="243"/>
      <c r="C8" s="243" t="s">
        <v>3</v>
      </c>
      <c r="D8" s="243" t="s">
        <v>2</v>
      </c>
      <c r="E8" s="243" t="s">
        <v>2</v>
      </c>
      <c r="F8" s="243" t="s">
        <v>2</v>
      </c>
      <c r="G8" s="246" t="s">
        <v>2</v>
      </c>
      <c r="H8" s="246" t="s">
        <v>2</v>
      </c>
      <c r="I8" s="242" t="s">
        <v>2</v>
      </c>
    </row>
    <row r="9" spans="1:9" s="163" customFormat="1" ht="9">
      <c r="A9" s="156" t="s">
        <v>301</v>
      </c>
      <c r="B9" s="157" t="s">
        <v>302</v>
      </c>
      <c r="C9" s="157"/>
      <c r="D9" s="158"/>
      <c r="E9" s="158"/>
      <c r="F9" s="159" t="s">
        <v>154</v>
      </c>
      <c r="G9" s="160"/>
      <c r="H9" s="161"/>
      <c r="I9" s="162">
        <v>6004338.88</v>
      </c>
    </row>
    <row r="10" spans="1:9" s="163" customFormat="1" ht="9">
      <c r="A10" s="164" t="s">
        <v>303</v>
      </c>
      <c r="B10" s="157" t="s">
        <v>304</v>
      </c>
      <c r="C10" s="157"/>
      <c r="D10" s="158"/>
      <c r="E10" s="158"/>
      <c r="F10" s="159" t="s">
        <v>154</v>
      </c>
      <c r="G10" s="160"/>
      <c r="H10" s="161"/>
      <c r="I10" s="165">
        <v>5301192.21</v>
      </c>
    </row>
    <row r="11" spans="1:9" s="163" customFormat="1" ht="9">
      <c r="A11" s="164" t="s">
        <v>305</v>
      </c>
      <c r="B11" s="166" t="s">
        <v>306</v>
      </c>
      <c r="C11" s="167"/>
      <c r="D11" s="166"/>
      <c r="E11" s="157"/>
      <c r="F11" s="159" t="s">
        <v>154</v>
      </c>
      <c r="G11" s="160"/>
      <c r="H11" s="161"/>
      <c r="I11" s="165">
        <v>4563700.11</v>
      </c>
    </row>
    <row r="12" spans="1:9" s="163" customFormat="1" ht="9">
      <c r="A12" s="168" t="s">
        <v>513</v>
      </c>
      <c r="B12" s="166" t="s">
        <v>514</v>
      </c>
      <c r="C12" s="167"/>
      <c r="D12" s="166"/>
      <c r="E12" s="157"/>
      <c r="F12" s="159" t="s">
        <v>154</v>
      </c>
      <c r="G12" s="160"/>
      <c r="H12" s="161"/>
      <c r="I12" s="165">
        <v>22165</v>
      </c>
    </row>
    <row r="13" spans="1:9" s="163" customFormat="1" ht="9">
      <c r="A13" s="175" t="s">
        <v>515</v>
      </c>
      <c r="B13" s="166" t="s">
        <v>516</v>
      </c>
      <c r="C13" s="167"/>
      <c r="D13" s="166"/>
      <c r="E13" s="157"/>
      <c r="F13" s="159" t="s">
        <v>154</v>
      </c>
      <c r="G13" s="160">
        <v>43830</v>
      </c>
      <c r="H13" s="161"/>
      <c r="I13" s="169">
        <v>22165</v>
      </c>
    </row>
    <row r="14" spans="1:9" s="163" customFormat="1" ht="9">
      <c r="A14" s="164" t="s">
        <v>307</v>
      </c>
      <c r="B14" s="166" t="s">
        <v>308</v>
      </c>
      <c r="C14" s="167"/>
      <c r="D14" s="166"/>
      <c r="E14" s="157"/>
      <c r="F14" s="159" t="s">
        <v>154</v>
      </c>
      <c r="G14" s="160"/>
      <c r="H14" s="161"/>
      <c r="I14" s="165">
        <v>28196</v>
      </c>
    </row>
    <row r="15" spans="1:9" s="163" customFormat="1" ht="9">
      <c r="A15" s="164" t="s">
        <v>309</v>
      </c>
      <c r="B15" s="166" t="s">
        <v>310</v>
      </c>
      <c r="C15" s="167"/>
      <c r="D15" s="166"/>
      <c r="E15" s="157"/>
      <c r="F15" s="159" t="s">
        <v>154</v>
      </c>
      <c r="G15" s="160"/>
      <c r="H15" s="161"/>
      <c r="I15" s="165">
        <v>28196</v>
      </c>
    </row>
    <row r="16" spans="1:9" s="163" customFormat="1" ht="9">
      <c r="A16" s="168" t="s">
        <v>311</v>
      </c>
      <c r="B16" s="166" t="s">
        <v>312</v>
      </c>
      <c r="C16" s="167" t="s">
        <v>313</v>
      </c>
      <c r="D16" s="166" t="s">
        <v>314</v>
      </c>
      <c r="E16" s="157" t="s">
        <v>103</v>
      </c>
      <c r="F16" s="159" t="s">
        <v>154</v>
      </c>
      <c r="G16" s="160">
        <v>43100</v>
      </c>
      <c r="H16" s="161"/>
      <c r="I16" s="169">
        <v>26858</v>
      </c>
    </row>
    <row r="17" spans="1:9" s="163" customFormat="1" ht="9">
      <c r="A17" s="164" t="s">
        <v>315</v>
      </c>
      <c r="B17" s="166" t="s">
        <v>316</v>
      </c>
      <c r="C17" s="167"/>
      <c r="D17" s="166"/>
      <c r="E17" s="157"/>
      <c r="F17" s="159" t="s">
        <v>154</v>
      </c>
      <c r="G17" s="160"/>
      <c r="H17" s="161"/>
      <c r="I17" s="165">
        <v>1338</v>
      </c>
    </row>
    <row r="18" spans="1:9" s="163" customFormat="1" ht="9">
      <c r="A18" s="168" t="s">
        <v>317</v>
      </c>
      <c r="B18" s="166" t="s">
        <v>318</v>
      </c>
      <c r="C18" s="167" t="s">
        <v>313</v>
      </c>
      <c r="D18" s="166" t="s">
        <v>314</v>
      </c>
      <c r="E18" s="157" t="s">
        <v>103</v>
      </c>
      <c r="F18" s="159" t="s">
        <v>154</v>
      </c>
      <c r="G18" s="160">
        <v>43100</v>
      </c>
      <c r="H18" s="161"/>
      <c r="I18" s="169">
        <v>1338</v>
      </c>
    </row>
    <row r="19" spans="1:9" s="163" customFormat="1" ht="9">
      <c r="A19" s="164" t="s">
        <v>319</v>
      </c>
      <c r="B19" s="166" t="s">
        <v>320</v>
      </c>
      <c r="C19" s="167"/>
      <c r="D19" s="166"/>
      <c r="E19" s="157"/>
      <c r="F19" s="159" t="s">
        <v>154</v>
      </c>
      <c r="G19" s="160"/>
      <c r="H19" s="161"/>
      <c r="I19" s="165">
        <v>909044.11</v>
      </c>
    </row>
    <row r="20" spans="1:9" s="163" customFormat="1" ht="9">
      <c r="A20" s="164" t="s">
        <v>321</v>
      </c>
      <c r="B20" s="166" t="s">
        <v>322</v>
      </c>
      <c r="C20" s="167"/>
      <c r="D20" s="166"/>
      <c r="E20" s="157"/>
      <c r="F20" s="159" t="s">
        <v>154</v>
      </c>
      <c r="G20" s="160"/>
      <c r="H20" s="161"/>
      <c r="I20" s="165">
        <v>211399.28</v>
      </c>
    </row>
    <row r="21" spans="1:9" s="163" customFormat="1" ht="9">
      <c r="A21" s="168" t="s">
        <v>323</v>
      </c>
      <c r="B21" s="166" t="s">
        <v>324</v>
      </c>
      <c r="C21" s="167" t="s">
        <v>325</v>
      </c>
      <c r="D21" s="166" t="s">
        <v>314</v>
      </c>
      <c r="E21" s="157" t="s">
        <v>103</v>
      </c>
      <c r="F21" s="159" t="s">
        <v>154</v>
      </c>
      <c r="G21" s="160">
        <v>43100</v>
      </c>
      <c r="H21" s="161"/>
      <c r="I21" s="169">
        <v>480.52</v>
      </c>
    </row>
    <row r="22" spans="1:9" s="163" customFormat="1" ht="9">
      <c r="A22" s="168" t="s">
        <v>326</v>
      </c>
      <c r="B22" s="166" t="s">
        <v>327</v>
      </c>
      <c r="C22" s="167" t="s">
        <v>325</v>
      </c>
      <c r="D22" s="166" t="s">
        <v>314</v>
      </c>
      <c r="E22" s="157" t="s">
        <v>103</v>
      </c>
      <c r="F22" s="159" t="s">
        <v>154</v>
      </c>
      <c r="G22" s="160">
        <v>43100</v>
      </c>
      <c r="H22" s="161"/>
      <c r="I22" s="169">
        <v>-47424.85</v>
      </c>
    </row>
    <row r="23" spans="1:9" s="163" customFormat="1" ht="9">
      <c r="A23" s="168" t="s">
        <v>517</v>
      </c>
      <c r="B23" s="166" t="s">
        <v>475</v>
      </c>
      <c r="C23" s="167" t="s">
        <v>325</v>
      </c>
      <c r="D23" s="166" t="s">
        <v>518</v>
      </c>
      <c r="E23" s="157" t="s">
        <v>103</v>
      </c>
      <c r="F23" s="159" t="s">
        <v>519</v>
      </c>
      <c r="G23" s="160">
        <v>43830</v>
      </c>
      <c r="H23" s="161"/>
      <c r="I23" s="169">
        <v>-10</v>
      </c>
    </row>
    <row r="24" spans="1:9" s="163" customFormat="1" ht="9">
      <c r="A24" s="168" t="s">
        <v>328</v>
      </c>
      <c r="B24" s="166" t="s">
        <v>329</v>
      </c>
      <c r="C24" s="167" t="s">
        <v>325</v>
      </c>
      <c r="D24" s="166" t="s">
        <v>314</v>
      </c>
      <c r="E24" s="157" t="s">
        <v>103</v>
      </c>
      <c r="F24" s="159" t="s">
        <v>154</v>
      </c>
      <c r="G24" s="160">
        <v>43100</v>
      </c>
      <c r="H24" s="161"/>
      <c r="I24" s="169">
        <v>426.8</v>
      </c>
    </row>
    <row r="25" spans="1:9" s="163" customFormat="1" ht="9">
      <c r="A25" s="168" t="s">
        <v>330</v>
      </c>
      <c r="B25" s="166" t="s">
        <v>331</v>
      </c>
      <c r="C25" s="167" t="s">
        <v>325</v>
      </c>
      <c r="D25" s="166" t="s">
        <v>314</v>
      </c>
      <c r="E25" s="157" t="s">
        <v>103</v>
      </c>
      <c r="F25" s="159" t="s">
        <v>154</v>
      </c>
      <c r="G25" s="160">
        <v>43100</v>
      </c>
      <c r="H25" s="161"/>
      <c r="I25" s="169">
        <v>-8959.66</v>
      </c>
    </row>
    <row r="26" spans="1:9" s="163" customFormat="1" ht="9">
      <c r="A26" s="168" t="s">
        <v>332</v>
      </c>
      <c r="B26" s="166" t="s">
        <v>333</v>
      </c>
      <c r="C26" s="167" t="s">
        <v>325</v>
      </c>
      <c r="D26" s="166" t="s">
        <v>314</v>
      </c>
      <c r="E26" s="157" t="s">
        <v>103</v>
      </c>
      <c r="F26" s="159" t="s">
        <v>154</v>
      </c>
      <c r="G26" s="160">
        <v>43100</v>
      </c>
      <c r="H26" s="161"/>
      <c r="I26" s="169">
        <v>9499.94</v>
      </c>
    </row>
    <row r="27" spans="1:9" s="163" customFormat="1" ht="9">
      <c r="A27" s="168" t="s">
        <v>334</v>
      </c>
      <c r="B27" s="166" t="s">
        <v>335</v>
      </c>
      <c r="C27" s="167" t="s">
        <v>325</v>
      </c>
      <c r="D27" s="166" t="s">
        <v>314</v>
      </c>
      <c r="E27" s="157" t="s">
        <v>103</v>
      </c>
      <c r="F27" s="159" t="s">
        <v>154</v>
      </c>
      <c r="G27" s="160">
        <v>43100</v>
      </c>
      <c r="H27" s="161"/>
      <c r="I27" s="169">
        <v>292.18</v>
      </c>
    </row>
    <row r="28" spans="1:9" s="163" customFormat="1" ht="9">
      <c r="A28" s="168" t="s">
        <v>336</v>
      </c>
      <c r="B28" s="166" t="s">
        <v>337</v>
      </c>
      <c r="C28" s="167" t="s">
        <v>325</v>
      </c>
      <c r="D28" s="166" t="s">
        <v>314</v>
      </c>
      <c r="E28" s="157" t="s">
        <v>103</v>
      </c>
      <c r="F28" s="159" t="s">
        <v>154</v>
      </c>
      <c r="G28" s="160">
        <v>43312</v>
      </c>
      <c r="H28" s="161">
        <v>43677</v>
      </c>
      <c r="I28" s="169">
        <v>98742.31</v>
      </c>
    </row>
    <row r="29" spans="1:9" s="163" customFormat="1" ht="9">
      <c r="A29" s="168" t="s">
        <v>338</v>
      </c>
      <c r="B29" s="166" t="s">
        <v>339</v>
      </c>
      <c r="C29" s="167" t="s">
        <v>325</v>
      </c>
      <c r="D29" s="166" t="s">
        <v>314</v>
      </c>
      <c r="E29" s="157" t="s">
        <v>103</v>
      </c>
      <c r="F29" s="159" t="s">
        <v>154</v>
      </c>
      <c r="G29" s="160">
        <v>43100</v>
      </c>
      <c r="H29" s="161"/>
      <c r="I29" s="169">
        <v>1750.35</v>
      </c>
    </row>
    <row r="30" spans="1:9" s="163" customFormat="1" ht="9">
      <c r="A30" s="168" t="s">
        <v>522</v>
      </c>
      <c r="B30" s="166" t="s">
        <v>521</v>
      </c>
      <c r="C30" s="167" t="s">
        <v>325</v>
      </c>
      <c r="D30" s="166" t="s">
        <v>520</v>
      </c>
      <c r="E30" s="157" t="s">
        <v>103</v>
      </c>
      <c r="F30" s="159" t="s">
        <v>154</v>
      </c>
      <c r="G30" s="160">
        <v>43830</v>
      </c>
      <c r="H30" s="161"/>
      <c r="I30" s="169">
        <v>156601.71</v>
      </c>
    </row>
    <row r="31" spans="1:9" s="163" customFormat="1" ht="9">
      <c r="A31" s="164" t="s">
        <v>340</v>
      </c>
      <c r="B31" s="166" t="s">
        <v>341</v>
      </c>
      <c r="C31" s="167"/>
      <c r="D31" s="166"/>
      <c r="E31" s="157"/>
      <c r="F31" s="159" t="s">
        <v>154</v>
      </c>
      <c r="G31" s="160"/>
      <c r="H31" s="161"/>
      <c r="I31" s="165">
        <v>697644.83</v>
      </c>
    </row>
    <row r="32" spans="1:9" s="163" customFormat="1" ht="9">
      <c r="A32" s="168" t="s">
        <v>342</v>
      </c>
      <c r="B32" s="166" t="s">
        <v>343</v>
      </c>
      <c r="C32" s="167" t="s">
        <v>344</v>
      </c>
      <c r="D32" s="166" t="s">
        <v>314</v>
      </c>
      <c r="E32" s="157" t="s">
        <v>103</v>
      </c>
      <c r="F32" s="159" t="s">
        <v>154</v>
      </c>
      <c r="G32" s="160">
        <v>42735</v>
      </c>
      <c r="H32" s="161"/>
      <c r="I32" s="169">
        <v>697106</v>
      </c>
    </row>
    <row r="33" spans="1:9" s="163" customFormat="1" ht="9">
      <c r="A33" s="168" t="s">
        <v>345</v>
      </c>
      <c r="B33" s="166" t="s">
        <v>104</v>
      </c>
      <c r="C33" s="167" t="s">
        <v>344</v>
      </c>
      <c r="D33" s="166" t="s">
        <v>314</v>
      </c>
      <c r="E33" s="157" t="s">
        <v>103</v>
      </c>
      <c r="F33" s="159" t="s">
        <v>154</v>
      </c>
      <c r="G33" s="160">
        <v>43100</v>
      </c>
      <c r="H33" s="161"/>
      <c r="I33" s="169">
        <v>538.83</v>
      </c>
    </row>
    <row r="34" spans="1:9" s="163" customFormat="1" ht="9">
      <c r="A34" s="164" t="s">
        <v>346</v>
      </c>
      <c r="B34" s="166" t="s">
        <v>347</v>
      </c>
      <c r="C34" s="167"/>
      <c r="D34" s="166"/>
      <c r="E34" s="157"/>
      <c r="F34" s="159" t="s">
        <v>154</v>
      </c>
      <c r="G34" s="160"/>
      <c r="H34" s="161"/>
      <c r="I34" s="165">
        <v>424.73</v>
      </c>
    </row>
    <row r="35" spans="1:9" s="163" customFormat="1" ht="9">
      <c r="A35" s="168" t="s">
        <v>348</v>
      </c>
      <c r="B35" s="166" t="s">
        <v>349</v>
      </c>
      <c r="C35" s="167" t="s">
        <v>325</v>
      </c>
      <c r="D35" s="166" t="s">
        <v>314</v>
      </c>
      <c r="E35" s="157" t="s">
        <v>103</v>
      </c>
      <c r="F35" s="159" t="s">
        <v>154</v>
      </c>
      <c r="G35" s="160">
        <v>43100</v>
      </c>
      <c r="H35" s="161"/>
      <c r="I35" s="169">
        <v>424.73</v>
      </c>
    </row>
    <row r="36" spans="1:9" s="163" customFormat="1" ht="9">
      <c r="A36" s="164" t="s">
        <v>350</v>
      </c>
      <c r="B36" s="166" t="s">
        <v>351</v>
      </c>
      <c r="C36" s="167"/>
      <c r="D36" s="166"/>
      <c r="E36" s="157"/>
      <c r="F36" s="159" t="s">
        <v>154</v>
      </c>
      <c r="G36" s="160"/>
      <c r="H36" s="161"/>
      <c r="I36" s="165">
        <v>-1358</v>
      </c>
    </row>
    <row r="37" spans="1:9" s="163" customFormat="1" ht="9">
      <c r="A37" s="168" t="s">
        <v>352</v>
      </c>
      <c r="B37" s="166" t="s">
        <v>353</v>
      </c>
      <c r="C37" s="167" t="s">
        <v>313</v>
      </c>
      <c r="D37" s="166" t="s">
        <v>314</v>
      </c>
      <c r="E37" s="157" t="s">
        <v>103</v>
      </c>
      <c r="F37" s="159" t="s">
        <v>154</v>
      </c>
      <c r="G37" s="160">
        <v>43100</v>
      </c>
      <c r="H37" s="161"/>
      <c r="I37" s="169">
        <v>-1358</v>
      </c>
    </row>
    <row r="38" spans="1:9" s="163" customFormat="1" ht="9">
      <c r="A38" s="164" t="s">
        <v>354</v>
      </c>
      <c r="B38" s="166" t="s">
        <v>355</v>
      </c>
      <c r="C38" s="167"/>
      <c r="D38" s="166"/>
      <c r="E38" s="157"/>
      <c r="F38" s="159" t="s">
        <v>154</v>
      </c>
      <c r="G38" s="160"/>
      <c r="H38" s="161"/>
      <c r="I38" s="165">
        <v>3776834.97</v>
      </c>
    </row>
    <row r="39" spans="1:9" s="163" customFormat="1" ht="9">
      <c r="A39" s="168" t="s">
        <v>356</v>
      </c>
      <c r="B39" s="166" t="s">
        <v>357</v>
      </c>
      <c r="C39" s="167" t="s">
        <v>313</v>
      </c>
      <c r="D39" s="166" t="s">
        <v>314</v>
      </c>
      <c r="E39" s="157" t="s">
        <v>103</v>
      </c>
      <c r="F39" s="159" t="s">
        <v>154</v>
      </c>
      <c r="G39" s="160">
        <v>42369</v>
      </c>
      <c r="H39" s="161"/>
      <c r="I39" s="169">
        <v>-0.51</v>
      </c>
    </row>
    <row r="40" spans="1:9" s="163" customFormat="1" ht="9">
      <c r="A40" s="168" t="s">
        <v>358</v>
      </c>
      <c r="B40" s="166" t="s">
        <v>359</v>
      </c>
      <c r="C40" s="167" t="s">
        <v>313</v>
      </c>
      <c r="D40" s="166" t="s">
        <v>314</v>
      </c>
      <c r="E40" s="157" t="s">
        <v>103</v>
      </c>
      <c r="F40" s="159" t="s">
        <v>154</v>
      </c>
      <c r="G40" s="160">
        <v>42735</v>
      </c>
      <c r="H40" s="161"/>
      <c r="I40" s="169">
        <v>-8712.65</v>
      </c>
    </row>
    <row r="41" spans="1:9" s="163" customFormat="1" ht="9">
      <c r="A41" s="164" t="s">
        <v>360</v>
      </c>
      <c r="B41" s="166" t="s">
        <v>361</v>
      </c>
      <c r="C41" s="167"/>
      <c r="D41" s="166"/>
      <c r="E41" s="157"/>
      <c r="F41" s="159" t="s">
        <v>154</v>
      </c>
      <c r="G41" s="160"/>
      <c r="H41" s="161"/>
      <c r="I41" s="165">
        <v>-7296.7</v>
      </c>
    </row>
    <row r="42" spans="1:9" s="163" customFormat="1" ht="9">
      <c r="A42" s="168" t="s">
        <v>362</v>
      </c>
      <c r="B42" s="166" t="s">
        <v>363</v>
      </c>
      <c r="C42" s="167" t="s">
        <v>325</v>
      </c>
      <c r="D42" s="166" t="s">
        <v>314</v>
      </c>
      <c r="E42" s="157" t="s">
        <v>103</v>
      </c>
      <c r="F42" s="159" t="s">
        <v>154</v>
      </c>
      <c r="G42" s="160">
        <v>42735</v>
      </c>
      <c r="H42" s="161"/>
      <c r="I42" s="169">
        <v>-1882</v>
      </c>
    </row>
    <row r="43" spans="1:9" s="163" customFormat="1" ht="9">
      <c r="A43" s="168" t="s">
        <v>364</v>
      </c>
      <c r="B43" s="166" t="s">
        <v>365</v>
      </c>
      <c r="C43" s="167" t="s">
        <v>325</v>
      </c>
      <c r="D43" s="166" t="s">
        <v>314</v>
      </c>
      <c r="E43" s="157" t="s">
        <v>103</v>
      </c>
      <c r="F43" s="159" t="s">
        <v>154</v>
      </c>
      <c r="G43" s="160">
        <v>42735</v>
      </c>
      <c r="H43" s="161"/>
      <c r="I43" s="169">
        <v>-1439.73</v>
      </c>
    </row>
    <row r="44" spans="1:9" s="163" customFormat="1" ht="9">
      <c r="A44" s="168" t="s">
        <v>366</v>
      </c>
      <c r="B44" s="166" t="s">
        <v>367</v>
      </c>
      <c r="C44" s="167" t="s">
        <v>325</v>
      </c>
      <c r="D44" s="166" t="s">
        <v>314</v>
      </c>
      <c r="E44" s="157" t="s">
        <v>103</v>
      </c>
      <c r="F44" s="159" t="s">
        <v>154</v>
      </c>
      <c r="G44" s="160">
        <v>42735</v>
      </c>
      <c r="H44" s="161"/>
      <c r="I44" s="169">
        <v>-3974.97</v>
      </c>
    </row>
    <row r="45" spans="1:9" s="163" customFormat="1" ht="9">
      <c r="A45" s="164" t="s">
        <v>368</v>
      </c>
      <c r="B45" s="166" t="s">
        <v>369</v>
      </c>
      <c r="C45" s="167"/>
      <c r="D45" s="166"/>
      <c r="E45" s="157"/>
      <c r="F45" s="159" t="s">
        <v>154</v>
      </c>
      <c r="G45" s="160"/>
      <c r="H45" s="161"/>
      <c r="I45" s="165">
        <v>6453.03</v>
      </c>
    </row>
    <row r="46" spans="1:9" s="163" customFormat="1" ht="9">
      <c r="A46" s="168" t="s">
        <v>370</v>
      </c>
      <c r="B46" s="166" t="s">
        <v>371</v>
      </c>
      <c r="C46" s="167" t="s">
        <v>325</v>
      </c>
      <c r="D46" s="166" t="s">
        <v>314</v>
      </c>
      <c r="E46" s="157" t="s">
        <v>103</v>
      </c>
      <c r="F46" s="159" t="s">
        <v>154</v>
      </c>
      <c r="G46" s="160">
        <v>42369</v>
      </c>
      <c r="H46" s="161"/>
      <c r="I46" s="169">
        <v>1850</v>
      </c>
    </row>
    <row r="47" spans="1:9" s="163" customFormat="1" ht="9">
      <c r="A47" s="168" t="s">
        <v>372</v>
      </c>
      <c r="B47" s="166" t="s">
        <v>373</v>
      </c>
      <c r="C47" s="167" t="s">
        <v>325</v>
      </c>
      <c r="D47" s="166" t="s">
        <v>314</v>
      </c>
      <c r="E47" s="157" t="s">
        <v>103</v>
      </c>
      <c r="F47" s="159" t="s">
        <v>154</v>
      </c>
      <c r="G47" s="160">
        <v>42369</v>
      </c>
      <c r="H47" s="161"/>
      <c r="I47" s="169">
        <v>3221.03</v>
      </c>
    </row>
    <row r="48" spans="1:9" s="163" customFormat="1" ht="9">
      <c r="A48" s="168" t="s">
        <v>374</v>
      </c>
      <c r="B48" s="166" t="s">
        <v>375</v>
      </c>
      <c r="C48" s="167" t="s">
        <v>325</v>
      </c>
      <c r="D48" s="166" t="s">
        <v>314</v>
      </c>
      <c r="E48" s="157" t="s">
        <v>103</v>
      </c>
      <c r="F48" s="159" t="s">
        <v>154</v>
      </c>
      <c r="G48" s="160">
        <v>42369</v>
      </c>
      <c r="H48" s="161"/>
      <c r="I48" s="169">
        <v>632</v>
      </c>
    </row>
    <row r="49" spans="1:9" s="163" customFormat="1" ht="9">
      <c r="A49" s="168" t="s">
        <v>376</v>
      </c>
      <c r="B49" s="166" t="s">
        <v>377</v>
      </c>
      <c r="C49" s="167" t="s">
        <v>325</v>
      </c>
      <c r="D49" s="166" t="s">
        <v>314</v>
      </c>
      <c r="E49" s="157" t="s">
        <v>103</v>
      </c>
      <c r="F49" s="159" t="s">
        <v>154</v>
      </c>
      <c r="G49" s="160">
        <v>42369</v>
      </c>
      <c r="H49" s="161"/>
      <c r="I49" s="169">
        <v>750</v>
      </c>
    </row>
    <row r="50" spans="1:9" s="163" customFormat="1" ht="9">
      <c r="A50" s="164" t="s">
        <v>378</v>
      </c>
      <c r="B50" s="166" t="s">
        <v>379</v>
      </c>
      <c r="C50" s="167"/>
      <c r="D50" s="166"/>
      <c r="E50" s="157"/>
      <c r="F50" s="159" t="s">
        <v>154</v>
      </c>
      <c r="G50" s="160"/>
      <c r="H50" s="161"/>
      <c r="I50" s="165">
        <v>5474.22</v>
      </c>
    </row>
    <row r="51" spans="1:9" s="163" customFormat="1" ht="9">
      <c r="A51" s="168" t="s">
        <v>380</v>
      </c>
      <c r="B51" s="166" t="s">
        <v>381</v>
      </c>
      <c r="C51" s="167" t="s">
        <v>313</v>
      </c>
      <c r="D51" s="166" t="s">
        <v>314</v>
      </c>
      <c r="E51" s="157" t="s">
        <v>103</v>
      </c>
      <c r="F51" s="159" t="s">
        <v>154</v>
      </c>
      <c r="G51" s="160">
        <v>42735</v>
      </c>
      <c r="H51" s="161"/>
      <c r="I51" s="169">
        <v>-14.32</v>
      </c>
    </row>
    <row r="52" spans="1:9" s="163" customFormat="1" ht="9">
      <c r="A52" s="168" t="s">
        <v>382</v>
      </c>
      <c r="B52" s="166" t="s">
        <v>383</v>
      </c>
      <c r="C52" s="167" t="s">
        <v>313</v>
      </c>
      <c r="D52" s="166" t="s">
        <v>314</v>
      </c>
      <c r="E52" s="157" t="s">
        <v>103</v>
      </c>
      <c r="F52" s="159" t="s">
        <v>154</v>
      </c>
      <c r="G52" s="160">
        <v>42735</v>
      </c>
      <c r="H52" s="161"/>
      <c r="I52" s="169">
        <v>5488.54</v>
      </c>
    </row>
    <row r="53" spans="1:9" s="163" customFormat="1" ht="9">
      <c r="A53" s="164" t="s">
        <v>384</v>
      </c>
      <c r="B53" s="166" t="s">
        <v>385</v>
      </c>
      <c r="C53" s="167"/>
      <c r="D53" s="166"/>
      <c r="E53" s="157"/>
      <c r="F53" s="159" t="s">
        <v>154</v>
      </c>
      <c r="G53" s="160"/>
      <c r="H53" s="161"/>
      <c r="I53" s="165">
        <v>-866.65</v>
      </c>
    </row>
    <row r="54" spans="1:9" s="163" customFormat="1" ht="9">
      <c r="A54" s="168" t="s">
        <v>386</v>
      </c>
      <c r="B54" s="166" t="s">
        <v>387</v>
      </c>
      <c r="C54" s="167" t="s">
        <v>313</v>
      </c>
      <c r="D54" s="166" t="s">
        <v>314</v>
      </c>
      <c r="E54" s="157" t="s">
        <v>103</v>
      </c>
      <c r="F54" s="159" t="s">
        <v>154</v>
      </c>
      <c r="G54" s="160">
        <v>42735</v>
      </c>
      <c r="H54" s="161"/>
      <c r="I54" s="169">
        <v>-12.76</v>
      </c>
    </row>
    <row r="55" spans="1:9" s="163" customFormat="1" ht="9">
      <c r="A55" s="168" t="s">
        <v>388</v>
      </c>
      <c r="B55" s="166" t="s">
        <v>389</v>
      </c>
      <c r="C55" s="167" t="s">
        <v>313</v>
      </c>
      <c r="D55" s="166" t="s">
        <v>314</v>
      </c>
      <c r="E55" s="157" t="s">
        <v>103</v>
      </c>
      <c r="F55" s="159" t="s">
        <v>154</v>
      </c>
      <c r="G55" s="160">
        <v>42735</v>
      </c>
      <c r="H55" s="161"/>
      <c r="I55" s="169">
        <v>-853.89</v>
      </c>
    </row>
    <row r="56" spans="1:9" s="163" customFormat="1" ht="9">
      <c r="A56" s="164" t="s">
        <v>390</v>
      </c>
      <c r="B56" s="166" t="s">
        <v>391</v>
      </c>
      <c r="C56" s="167"/>
      <c r="D56" s="166"/>
      <c r="E56" s="157"/>
      <c r="F56" s="159" t="s">
        <v>154</v>
      </c>
      <c r="G56" s="160"/>
      <c r="H56" s="161"/>
      <c r="I56" s="165">
        <v>7368.26</v>
      </c>
    </row>
    <row r="57" spans="1:9" s="163" customFormat="1" ht="9">
      <c r="A57" s="168" t="s">
        <v>392</v>
      </c>
      <c r="B57" s="166" t="s">
        <v>393</v>
      </c>
      <c r="C57" s="167" t="s">
        <v>313</v>
      </c>
      <c r="D57" s="166" t="s">
        <v>314</v>
      </c>
      <c r="E57" s="157" t="s">
        <v>103</v>
      </c>
      <c r="F57" s="159" t="s">
        <v>154</v>
      </c>
      <c r="G57" s="160">
        <v>41274</v>
      </c>
      <c r="H57" s="161"/>
      <c r="I57" s="169">
        <v>7368.26</v>
      </c>
    </row>
    <row r="58" spans="1:9" s="163" customFormat="1" ht="9">
      <c r="A58" s="164" t="s">
        <v>394</v>
      </c>
      <c r="B58" s="166" t="s">
        <v>395</v>
      </c>
      <c r="C58" s="167"/>
      <c r="D58" s="166"/>
      <c r="E58" s="157"/>
      <c r="F58" s="159" t="s">
        <v>154</v>
      </c>
      <c r="G58" s="160"/>
      <c r="H58" s="161"/>
      <c r="I58" s="165">
        <v>26354.73</v>
      </c>
    </row>
    <row r="59" spans="1:9" s="163" customFormat="1" ht="9">
      <c r="A59" s="168" t="s">
        <v>396</v>
      </c>
      <c r="B59" s="166" t="s">
        <v>397</v>
      </c>
      <c r="C59" s="167" t="s">
        <v>313</v>
      </c>
      <c r="D59" s="166" t="s">
        <v>314</v>
      </c>
      <c r="E59" s="157" t="s">
        <v>103</v>
      </c>
      <c r="F59" s="159" t="s">
        <v>154</v>
      </c>
      <c r="G59" s="160">
        <v>42004</v>
      </c>
      <c r="H59" s="161"/>
      <c r="I59" s="169">
        <v>26354.73</v>
      </c>
    </row>
    <row r="60" spans="1:9" s="163" customFormat="1" ht="9">
      <c r="A60" s="164" t="s">
        <v>398</v>
      </c>
      <c r="B60" s="166" t="s">
        <v>399</v>
      </c>
      <c r="C60" s="167"/>
      <c r="D60" s="166"/>
      <c r="E60" s="157"/>
      <c r="F60" s="159" t="s">
        <v>154</v>
      </c>
      <c r="G60" s="160"/>
      <c r="H60" s="161"/>
      <c r="I60" s="165">
        <v>2827823.16</v>
      </c>
    </row>
    <row r="61" spans="1:9" s="163" customFormat="1" ht="9">
      <c r="A61" s="168" t="s">
        <v>400</v>
      </c>
      <c r="B61" s="166" t="s">
        <v>401</v>
      </c>
      <c r="C61" s="167" t="s">
        <v>313</v>
      </c>
      <c r="D61" s="166" t="s">
        <v>314</v>
      </c>
      <c r="E61" s="157" t="s">
        <v>103</v>
      </c>
      <c r="F61" s="159" t="s">
        <v>154</v>
      </c>
      <c r="G61" s="160">
        <v>42735</v>
      </c>
      <c r="H61" s="161"/>
      <c r="I61" s="169">
        <v>2827823.16</v>
      </c>
    </row>
    <row r="62" spans="1:9" s="163" customFormat="1" ht="9">
      <c r="A62" s="164" t="s">
        <v>402</v>
      </c>
      <c r="B62" s="166" t="s">
        <v>403</v>
      </c>
      <c r="C62" s="167"/>
      <c r="D62" s="166"/>
      <c r="E62" s="157"/>
      <c r="F62" s="159" t="s">
        <v>154</v>
      </c>
      <c r="G62" s="160"/>
      <c r="H62" s="161"/>
      <c r="I62" s="165">
        <v>747551.44</v>
      </c>
    </row>
    <row r="63" spans="1:9" s="163" customFormat="1" ht="9">
      <c r="A63" s="164" t="s">
        <v>404</v>
      </c>
      <c r="B63" s="166" t="s">
        <v>405</v>
      </c>
      <c r="C63" s="167"/>
      <c r="D63" s="166"/>
      <c r="E63" s="157"/>
      <c r="F63" s="159" t="s">
        <v>154</v>
      </c>
      <c r="G63" s="160"/>
      <c r="H63" s="161"/>
      <c r="I63" s="165">
        <v>46783.81</v>
      </c>
    </row>
    <row r="64" spans="1:9" s="163" customFormat="1" ht="9">
      <c r="A64" s="168" t="s">
        <v>406</v>
      </c>
      <c r="B64" s="166" t="s">
        <v>407</v>
      </c>
      <c r="C64" s="167" t="s">
        <v>313</v>
      </c>
      <c r="D64" s="166" t="s">
        <v>314</v>
      </c>
      <c r="E64" s="157" t="s">
        <v>103</v>
      </c>
      <c r="F64" s="159" t="s">
        <v>154</v>
      </c>
      <c r="G64" s="160">
        <v>43100</v>
      </c>
      <c r="H64" s="161"/>
      <c r="I64" s="169">
        <v>46583.55</v>
      </c>
    </row>
    <row r="65" spans="1:9" s="163" customFormat="1" ht="9">
      <c r="A65" s="168" t="s">
        <v>408</v>
      </c>
      <c r="B65" s="166" t="s">
        <v>409</v>
      </c>
      <c r="C65" s="167" t="s">
        <v>313</v>
      </c>
      <c r="D65" s="166" t="s">
        <v>314</v>
      </c>
      <c r="E65" s="157" t="s">
        <v>103</v>
      </c>
      <c r="F65" s="159" t="s">
        <v>154</v>
      </c>
      <c r="G65" s="160">
        <v>43100</v>
      </c>
      <c r="H65" s="161"/>
      <c r="I65" s="169">
        <v>200.04</v>
      </c>
    </row>
    <row r="66" spans="1:9" s="163" customFormat="1" ht="9">
      <c r="A66" s="168" t="s">
        <v>410</v>
      </c>
      <c r="B66" s="166" t="s">
        <v>411</v>
      </c>
      <c r="C66" s="167" t="s">
        <v>313</v>
      </c>
      <c r="D66" s="166" t="s">
        <v>314</v>
      </c>
      <c r="E66" s="157" t="s">
        <v>103</v>
      </c>
      <c r="F66" s="159" t="s">
        <v>154</v>
      </c>
      <c r="G66" s="160">
        <v>43100</v>
      </c>
      <c r="H66" s="161"/>
      <c r="I66" s="169">
        <v>0.16</v>
      </c>
    </row>
    <row r="67" spans="1:9" s="163" customFormat="1" ht="9">
      <c r="A67" s="168" t="s">
        <v>412</v>
      </c>
      <c r="B67" s="166" t="s">
        <v>413</v>
      </c>
      <c r="C67" s="167" t="s">
        <v>313</v>
      </c>
      <c r="D67" s="166" t="s">
        <v>314</v>
      </c>
      <c r="E67" s="157" t="s">
        <v>103</v>
      </c>
      <c r="F67" s="159" t="s">
        <v>154</v>
      </c>
      <c r="G67" s="160">
        <v>43100</v>
      </c>
      <c r="H67" s="161"/>
      <c r="I67" s="169">
        <v>0.06</v>
      </c>
    </row>
    <row r="68" spans="1:9" s="163" customFormat="1" ht="9">
      <c r="A68" s="164" t="s">
        <v>414</v>
      </c>
      <c r="B68" s="166" t="s">
        <v>415</v>
      </c>
      <c r="C68" s="167"/>
      <c r="D68" s="166"/>
      <c r="E68" s="157"/>
      <c r="F68" s="159" t="s">
        <v>154</v>
      </c>
      <c r="G68" s="160"/>
      <c r="H68" s="161"/>
      <c r="I68" s="165">
        <v>11513.2</v>
      </c>
    </row>
    <row r="69" spans="1:9" s="163" customFormat="1" ht="9">
      <c r="A69" s="168" t="s">
        <v>416</v>
      </c>
      <c r="B69" s="166" t="s">
        <v>417</v>
      </c>
      <c r="C69" s="167" t="s">
        <v>313</v>
      </c>
      <c r="D69" s="166" t="s">
        <v>418</v>
      </c>
      <c r="E69" s="157" t="s">
        <v>103</v>
      </c>
      <c r="F69" s="159" t="s">
        <v>154</v>
      </c>
      <c r="G69" s="160">
        <v>43465</v>
      </c>
      <c r="H69" s="161">
        <v>44043</v>
      </c>
      <c r="I69" s="169">
        <f>-0.38+0.07</f>
        <v>-0.31</v>
      </c>
    </row>
    <row r="70" spans="1:9" s="163" customFormat="1" ht="9">
      <c r="A70" s="168" t="s">
        <v>419</v>
      </c>
      <c r="B70" s="166" t="s">
        <v>420</v>
      </c>
      <c r="C70" s="167" t="s">
        <v>313</v>
      </c>
      <c r="D70" s="166" t="s">
        <v>418</v>
      </c>
      <c r="E70" s="157" t="s">
        <v>103</v>
      </c>
      <c r="F70" s="159" t="s">
        <v>154</v>
      </c>
      <c r="G70" s="160">
        <v>43465</v>
      </c>
      <c r="H70" s="161">
        <v>44043</v>
      </c>
      <c r="I70" s="169">
        <f>0.29+0.19</f>
        <v>0.48</v>
      </c>
    </row>
    <row r="71" spans="1:9" s="163" customFormat="1" ht="9">
      <c r="A71" s="168" t="s">
        <v>421</v>
      </c>
      <c r="B71" s="166" t="s">
        <v>422</v>
      </c>
      <c r="C71" s="167" t="s">
        <v>313</v>
      </c>
      <c r="D71" s="166" t="s">
        <v>418</v>
      </c>
      <c r="E71" s="157" t="s">
        <v>103</v>
      </c>
      <c r="F71" s="159" t="s">
        <v>154</v>
      </c>
      <c r="G71" s="160">
        <v>43465</v>
      </c>
      <c r="H71" s="161">
        <v>44043</v>
      </c>
      <c r="I71" s="169">
        <v>4284.45</v>
      </c>
    </row>
    <row r="72" spans="1:9" s="163" customFormat="1" ht="9">
      <c r="A72" s="168" t="s">
        <v>423</v>
      </c>
      <c r="B72" s="166" t="s">
        <v>424</v>
      </c>
      <c r="C72" s="167" t="s">
        <v>313</v>
      </c>
      <c r="D72" s="166" t="s">
        <v>418</v>
      </c>
      <c r="E72" s="157" t="s">
        <v>103</v>
      </c>
      <c r="F72" s="159" t="s">
        <v>154</v>
      </c>
      <c r="G72" s="160">
        <v>43465</v>
      </c>
      <c r="H72" s="161">
        <v>44043</v>
      </c>
      <c r="I72" s="169">
        <v>2142.22</v>
      </c>
    </row>
    <row r="73" spans="1:9" s="163" customFormat="1" ht="9">
      <c r="A73" s="168" t="s">
        <v>425</v>
      </c>
      <c r="B73" s="166" t="s">
        <v>426</v>
      </c>
      <c r="C73" s="167" t="s">
        <v>313</v>
      </c>
      <c r="D73" s="166" t="s">
        <v>418</v>
      </c>
      <c r="E73" s="157" t="s">
        <v>103</v>
      </c>
      <c r="F73" s="159" t="s">
        <v>154</v>
      </c>
      <c r="G73" s="160">
        <v>43465</v>
      </c>
      <c r="H73" s="161">
        <v>44043</v>
      </c>
      <c r="I73" s="169">
        <v>3390.91</v>
      </c>
    </row>
    <row r="74" spans="1:9" s="163" customFormat="1" ht="9">
      <c r="A74" s="168" t="s">
        <v>427</v>
      </c>
      <c r="B74" s="166" t="s">
        <v>428</v>
      </c>
      <c r="C74" s="167" t="s">
        <v>313</v>
      </c>
      <c r="D74" s="166" t="s">
        <v>418</v>
      </c>
      <c r="E74" s="157" t="s">
        <v>103</v>
      </c>
      <c r="F74" s="159" t="s">
        <v>154</v>
      </c>
      <c r="G74" s="160">
        <v>43465</v>
      </c>
      <c r="H74" s="161">
        <v>44043</v>
      </c>
      <c r="I74" s="169">
        <v>1695.45</v>
      </c>
    </row>
    <row r="75" spans="1:9" s="163" customFormat="1" ht="9">
      <c r="A75" s="168" t="s">
        <v>523</v>
      </c>
      <c r="B75" s="166" t="s">
        <v>528</v>
      </c>
      <c r="C75" s="167" t="s">
        <v>313</v>
      </c>
      <c r="D75" s="166" t="s">
        <v>533</v>
      </c>
      <c r="E75" s="157" t="s">
        <v>103</v>
      </c>
      <c r="F75" s="159" t="s">
        <v>154</v>
      </c>
      <c r="G75" s="160">
        <v>43830</v>
      </c>
      <c r="H75" s="161">
        <v>43861</v>
      </c>
      <c r="I75" s="169">
        <v>689254.43</v>
      </c>
    </row>
    <row r="76" spans="1:9" s="163" customFormat="1" ht="9">
      <c r="A76" s="168" t="s">
        <v>524</v>
      </c>
      <c r="B76" s="166" t="s">
        <v>529</v>
      </c>
      <c r="C76" s="167" t="s">
        <v>313</v>
      </c>
      <c r="D76" s="166" t="s">
        <v>533</v>
      </c>
      <c r="E76" s="157" t="s">
        <v>103</v>
      </c>
      <c r="F76" s="159" t="s">
        <v>154</v>
      </c>
      <c r="G76" s="160">
        <v>43830</v>
      </c>
      <c r="H76" s="161">
        <v>43861</v>
      </c>
      <c r="I76" s="169">
        <v>547873.82</v>
      </c>
    </row>
    <row r="77" spans="1:9" s="163" customFormat="1" ht="9">
      <c r="A77" s="168" t="s">
        <v>525</v>
      </c>
      <c r="B77" s="166" t="s">
        <v>530</v>
      </c>
      <c r="C77" s="167" t="s">
        <v>313</v>
      </c>
      <c r="D77" s="166" t="s">
        <v>533</v>
      </c>
      <c r="E77" s="157" t="s">
        <v>103</v>
      </c>
      <c r="F77" s="159" t="s">
        <v>154</v>
      </c>
      <c r="G77" s="160">
        <v>43830</v>
      </c>
      <c r="H77" s="161">
        <v>43861</v>
      </c>
      <c r="I77" s="169">
        <v>17269.75</v>
      </c>
    </row>
    <row r="78" spans="1:9" s="163" customFormat="1" ht="9">
      <c r="A78" s="168" t="s">
        <v>526</v>
      </c>
      <c r="B78" s="166" t="s">
        <v>531</v>
      </c>
      <c r="C78" s="167" t="s">
        <v>313</v>
      </c>
      <c r="D78" s="166" t="s">
        <v>533</v>
      </c>
      <c r="E78" s="157" t="s">
        <v>103</v>
      </c>
      <c r="F78" s="159" t="s">
        <v>154</v>
      </c>
      <c r="G78" s="160">
        <v>43830</v>
      </c>
      <c r="H78" s="161">
        <v>43861</v>
      </c>
      <c r="I78" s="169">
        <v>167.23</v>
      </c>
    </row>
    <row r="79" spans="1:9" s="163" customFormat="1" ht="9">
      <c r="A79" s="168" t="s">
        <v>527</v>
      </c>
      <c r="B79" s="166" t="s">
        <v>532</v>
      </c>
      <c r="C79" s="167" t="s">
        <v>313</v>
      </c>
      <c r="D79" s="166" t="s">
        <v>533</v>
      </c>
      <c r="E79" s="157" t="s">
        <v>103</v>
      </c>
      <c r="F79" s="159" t="s">
        <v>154</v>
      </c>
      <c r="G79" s="160">
        <v>43830</v>
      </c>
      <c r="H79" s="161">
        <v>43861</v>
      </c>
      <c r="I79" s="169">
        <v>123943.63</v>
      </c>
    </row>
    <row r="80" spans="1:9" s="163" customFormat="1" ht="9">
      <c r="A80" s="164" t="s">
        <v>429</v>
      </c>
      <c r="B80" s="166" t="s">
        <v>430</v>
      </c>
      <c r="C80" s="167"/>
      <c r="D80" s="166"/>
      <c r="E80" s="157"/>
      <c r="F80" s="159" t="s">
        <v>154</v>
      </c>
      <c r="G80" s="160"/>
      <c r="H80" s="161"/>
      <c r="I80" s="165">
        <v>1079.94</v>
      </c>
    </row>
    <row r="81" spans="1:9" s="163" customFormat="1" ht="9">
      <c r="A81" s="164" t="s">
        <v>431</v>
      </c>
      <c r="B81" s="166" t="s">
        <v>432</v>
      </c>
      <c r="C81" s="167"/>
      <c r="D81" s="166"/>
      <c r="E81" s="157"/>
      <c r="F81" s="159" t="s">
        <v>154</v>
      </c>
      <c r="G81" s="160"/>
      <c r="H81" s="161"/>
      <c r="I81" s="165">
        <v>1472.94</v>
      </c>
    </row>
    <row r="82" spans="1:9" s="163" customFormat="1" ht="9">
      <c r="A82" s="168" t="s">
        <v>433</v>
      </c>
      <c r="B82" s="166" t="s">
        <v>434</v>
      </c>
      <c r="C82" s="167" t="s">
        <v>325</v>
      </c>
      <c r="D82" s="166" t="s">
        <v>314</v>
      </c>
      <c r="E82" s="157" t="s">
        <v>103</v>
      </c>
      <c r="F82" s="159" t="s">
        <v>154</v>
      </c>
      <c r="G82" s="160">
        <v>42735</v>
      </c>
      <c r="H82" s="170"/>
      <c r="I82" s="169">
        <v>1807.94</v>
      </c>
    </row>
    <row r="83" spans="1:9" s="163" customFormat="1" ht="9">
      <c r="A83" s="168" t="s">
        <v>435</v>
      </c>
      <c r="B83" s="166" t="s">
        <v>436</v>
      </c>
      <c r="C83" s="167" t="s">
        <v>325</v>
      </c>
      <c r="D83" s="166" t="s">
        <v>314</v>
      </c>
      <c r="E83" s="157" t="s">
        <v>103</v>
      </c>
      <c r="F83" s="159" t="s">
        <v>154</v>
      </c>
      <c r="G83" s="160">
        <v>42735</v>
      </c>
      <c r="H83" s="161"/>
      <c r="I83" s="169">
        <v>-335</v>
      </c>
    </row>
    <row r="84" spans="1:9" s="163" customFormat="1" ht="9">
      <c r="A84" s="164" t="s">
        <v>437</v>
      </c>
      <c r="B84" s="166" t="s">
        <v>438</v>
      </c>
      <c r="C84" s="167"/>
      <c r="D84" s="166"/>
      <c r="E84" s="157"/>
      <c r="F84" s="159" t="s">
        <v>154</v>
      </c>
      <c r="G84" s="160"/>
      <c r="H84" s="161"/>
      <c r="I84" s="165">
        <v>-393</v>
      </c>
    </row>
    <row r="85" spans="1:9" s="163" customFormat="1" ht="9">
      <c r="A85" s="168" t="s">
        <v>439</v>
      </c>
      <c r="B85" s="166" t="s">
        <v>440</v>
      </c>
      <c r="C85" s="167" t="s">
        <v>325</v>
      </c>
      <c r="D85" s="166" t="s">
        <v>441</v>
      </c>
      <c r="E85" s="157" t="s">
        <v>103</v>
      </c>
      <c r="F85" s="159" t="s">
        <v>154</v>
      </c>
      <c r="G85" s="160">
        <v>43465</v>
      </c>
      <c r="H85" s="161"/>
      <c r="I85" s="169">
        <v>-393</v>
      </c>
    </row>
    <row r="86" spans="1:9" s="163" customFormat="1" ht="9">
      <c r="A86" s="164" t="s">
        <v>442</v>
      </c>
      <c r="B86" s="166" t="s">
        <v>443</v>
      </c>
      <c r="C86" s="167"/>
      <c r="D86" s="166"/>
      <c r="E86" s="157"/>
      <c r="F86" s="159" t="s">
        <v>154</v>
      </c>
      <c r="G86" s="160"/>
      <c r="H86" s="161"/>
      <c r="I86" s="165">
        <v>737492.1</v>
      </c>
    </row>
    <row r="87" spans="1:9" s="163" customFormat="1" ht="9">
      <c r="A87" s="164" t="s">
        <v>444</v>
      </c>
      <c r="B87" s="166" t="s">
        <v>445</v>
      </c>
      <c r="C87" s="167"/>
      <c r="D87" s="166"/>
      <c r="E87" s="157"/>
      <c r="F87" s="159" t="s">
        <v>154</v>
      </c>
      <c r="G87" s="160"/>
      <c r="H87" s="161"/>
      <c r="I87" s="165">
        <v>737492.1</v>
      </c>
    </row>
    <row r="88" spans="1:9" s="163" customFormat="1" ht="9">
      <c r="A88" s="168" t="s">
        <v>446</v>
      </c>
      <c r="B88" s="166" t="s">
        <v>447</v>
      </c>
      <c r="C88" s="167" t="s">
        <v>313</v>
      </c>
      <c r="D88" s="166" t="s">
        <v>314</v>
      </c>
      <c r="E88" s="157" t="s">
        <v>103</v>
      </c>
      <c r="F88" s="159" t="s">
        <v>154</v>
      </c>
      <c r="G88" s="160">
        <v>42735</v>
      </c>
      <c r="H88" s="161"/>
      <c r="I88" s="169">
        <v>3962.4</v>
      </c>
    </row>
    <row r="89" spans="1:9" s="163" customFormat="1" ht="9">
      <c r="A89" s="168" t="s">
        <v>448</v>
      </c>
      <c r="B89" s="166" t="s">
        <v>449</v>
      </c>
      <c r="C89" s="167" t="s">
        <v>313</v>
      </c>
      <c r="D89" s="166" t="s">
        <v>314</v>
      </c>
      <c r="E89" s="157" t="s">
        <v>103</v>
      </c>
      <c r="F89" s="159" t="s">
        <v>154</v>
      </c>
      <c r="G89" s="160">
        <v>43100</v>
      </c>
      <c r="H89" s="161"/>
      <c r="I89" s="169">
        <v>733529.7</v>
      </c>
    </row>
    <row r="90" spans="1:9" s="163" customFormat="1" ht="9">
      <c r="A90" s="164" t="s">
        <v>450</v>
      </c>
      <c r="B90" s="166" t="s">
        <v>451</v>
      </c>
      <c r="C90" s="167"/>
      <c r="D90" s="166"/>
      <c r="E90" s="157"/>
      <c r="F90" s="159" t="s">
        <v>154</v>
      </c>
      <c r="G90" s="160"/>
      <c r="H90" s="161"/>
      <c r="I90" s="165">
        <v>703146.67</v>
      </c>
    </row>
    <row r="91" spans="1:9" s="163" customFormat="1" ht="9">
      <c r="A91" s="164" t="s">
        <v>452</v>
      </c>
      <c r="B91" s="166" t="s">
        <v>453</v>
      </c>
      <c r="C91" s="167"/>
      <c r="D91" s="166"/>
      <c r="E91" s="157"/>
      <c r="F91" s="159" t="s">
        <v>154</v>
      </c>
      <c r="G91" s="160"/>
      <c r="H91" s="161"/>
      <c r="I91" s="165">
        <v>703146.67</v>
      </c>
    </row>
    <row r="92" spans="1:9" s="163" customFormat="1" ht="9">
      <c r="A92" s="164" t="s">
        <v>454</v>
      </c>
      <c r="B92" s="166" t="s">
        <v>455</v>
      </c>
      <c r="C92" s="167"/>
      <c r="D92" s="166"/>
      <c r="E92" s="157"/>
      <c r="F92" s="159" t="s">
        <v>154</v>
      </c>
      <c r="G92" s="160"/>
      <c r="H92" s="161"/>
      <c r="I92" s="165">
        <v>703146.67</v>
      </c>
    </row>
    <row r="93" spans="1:9" s="163" customFormat="1" ht="9">
      <c r="A93" s="164" t="s">
        <v>456</v>
      </c>
      <c r="B93" s="166" t="s">
        <v>455</v>
      </c>
      <c r="C93" s="167"/>
      <c r="D93" s="166"/>
      <c r="E93" s="157"/>
      <c r="F93" s="159" t="s">
        <v>154</v>
      </c>
      <c r="G93" s="160"/>
      <c r="H93" s="161"/>
      <c r="I93" s="165">
        <v>703146.67</v>
      </c>
    </row>
    <row r="94" spans="1:9" s="163" customFormat="1" ht="9">
      <c r="A94" s="168" t="s">
        <v>457</v>
      </c>
      <c r="B94" s="166" t="s">
        <v>458</v>
      </c>
      <c r="C94" s="167" t="s">
        <v>325</v>
      </c>
      <c r="D94" s="166" t="s">
        <v>314</v>
      </c>
      <c r="E94" s="157" t="s">
        <v>103</v>
      </c>
      <c r="F94" s="159" t="s">
        <v>154</v>
      </c>
      <c r="G94" s="160">
        <v>42735</v>
      </c>
      <c r="H94" s="161"/>
      <c r="I94" s="169">
        <v>20000</v>
      </c>
    </row>
    <row r="95" spans="1:9" s="163" customFormat="1" ht="9">
      <c r="A95" s="168" t="s">
        <v>459</v>
      </c>
      <c r="B95" s="166" t="s">
        <v>460</v>
      </c>
      <c r="C95" s="167" t="s">
        <v>325</v>
      </c>
      <c r="D95" s="166" t="s">
        <v>314</v>
      </c>
      <c r="E95" s="157" t="s">
        <v>103</v>
      </c>
      <c r="F95" s="159" t="s">
        <v>154</v>
      </c>
      <c r="G95" s="160">
        <v>42735</v>
      </c>
      <c r="H95" s="161"/>
      <c r="I95" s="169">
        <v>162000</v>
      </c>
    </row>
    <row r="96" spans="1:9" s="163" customFormat="1" ht="9">
      <c r="A96" s="168" t="s">
        <v>461</v>
      </c>
      <c r="B96" s="166" t="s">
        <v>462</v>
      </c>
      <c r="C96" s="167" t="s">
        <v>325</v>
      </c>
      <c r="D96" s="166" t="s">
        <v>314</v>
      </c>
      <c r="E96" s="157" t="s">
        <v>103</v>
      </c>
      <c r="F96" s="159" t="s">
        <v>154</v>
      </c>
      <c r="G96" s="160">
        <v>42735</v>
      </c>
      <c r="H96" s="161"/>
      <c r="I96" s="169">
        <v>-57743.31</v>
      </c>
    </row>
    <row r="97" spans="1:9" s="163" customFormat="1" ht="9">
      <c r="A97" s="168" t="s">
        <v>463</v>
      </c>
      <c r="B97" s="166" t="s">
        <v>464</v>
      </c>
      <c r="C97" s="167" t="s">
        <v>325</v>
      </c>
      <c r="D97" s="166" t="s">
        <v>314</v>
      </c>
      <c r="E97" s="157" t="s">
        <v>103</v>
      </c>
      <c r="F97" s="159" t="s">
        <v>154</v>
      </c>
      <c r="G97" s="160">
        <v>42735</v>
      </c>
      <c r="H97" s="161"/>
      <c r="I97" s="169">
        <v>243635.31</v>
      </c>
    </row>
    <row r="98" spans="1:9" s="163" customFormat="1" ht="9">
      <c r="A98" s="168" t="s">
        <v>465</v>
      </c>
      <c r="B98" s="166" t="s">
        <v>466</v>
      </c>
      <c r="C98" s="167" t="s">
        <v>325</v>
      </c>
      <c r="D98" s="166" t="s">
        <v>314</v>
      </c>
      <c r="E98" s="157" t="s">
        <v>103</v>
      </c>
      <c r="F98" s="159" t="s">
        <v>154</v>
      </c>
      <c r="G98" s="160">
        <v>42735</v>
      </c>
      <c r="H98" s="161"/>
      <c r="I98" s="169">
        <v>-58773</v>
      </c>
    </row>
    <row r="99" spans="1:9" s="163" customFormat="1" ht="9">
      <c r="A99" s="168" t="s">
        <v>467</v>
      </c>
      <c r="B99" s="166" t="s">
        <v>468</v>
      </c>
      <c r="C99" s="167" t="s">
        <v>325</v>
      </c>
      <c r="D99" s="166" t="s">
        <v>314</v>
      </c>
      <c r="E99" s="157" t="s">
        <v>103</v>
      </c>
      <c r="F99" s="159" t="s">
        <v>154</v>
      </c>
      <c r="G99" s="160">
        <v>42735</v>
      </c>
      <c r="H99" s="161"/>
      <c r="I99" s="169">
        <v>32781.6</v>
      </c>
    </row>
    <row r="100" spans="1:9" s="163" customFormat="1" ht="9">
      <c r="A100" s="168" t="s">
        <v>469</v>
      </c>
      <c r="B100" s="166" t="s">
        <v>327</v>
      </c>
      <c r="C100" s="167" t="s">
        <v>325</v>
      </c>
      <c r="D100" s="166" t="s">
        <v>314</v>
      </c>
      <c r="E100" s="157" t="s">
        <v>103</v>
      </c>
      <c r="F100" s="159" t="s">
        <v>154</v>
      </c>
      <c r="G100" s="160">
        <v>42735</v>
      </c>
      <c r="H100" s="161"/>
      <c r="I100" s="169">
        <v>37100.85</v>
      </c>
    </row>
    <row r="101" spans="1:9" s="163" customFormat="1" ht="9">
      <c r="A101" s="168" t="s">
        <v>470</v>
      </c>
      <c r="B101" s="166" t="s">
        <v>471</v>
      </c>
      <c r="C101" s="167" t="s">
        <v>325</v>
      </c>
      <c r="D101" s="166" t="s">
        <v>314</v>
      </c>
      <c r="E101" s="157" t="s">
        <v>103</v>
      </c>
      <c r="F101" s="159" t="s">
        <v>154</v>
      </c>
      <c r="G101" s="160">
        <v>42735</v>
      </c>
      <c r="H101" s="161"/>
      <c r="I101" s="169">
        <v>72180.82</v>
      </c>
    </row>
    <row r="102" spans="1:9" s="163" customFormat="1" ht="9">
      <c r="A102" s="168" t="s">
        <v>472</v>
      </c>
      <c r="B102" s="166" t="s">
        <v>473</v>
      </c>
      <c r="C102" s="167" t="s">
        <v>325</v>
      </c>
      <c r="D102" s="166" t="s">
        <v>314</v>
      </c>
      <c r="E102" s="157" t="s">
        <v>103</v>
      </c>
      <c r="F102" s="159" t="s">
        <v>154</v>
      </c>
      <c r="G102" s="160">
        <v>42735</v>
      </c>
      <c r="H102" s="161"/>
      <c r="I102" s="169">
        <v>92068.27</v>
      </c>
    </row>
    <row r="103" spans="1:9" s="163" customFormat="1" ht="9">
      <c r="A103" s="168" t="s">
        <v>474</v>
      </c>
      <c r="B103" s="166" t="s">
        <v>475</v>
      </c>
      <c r="C103" s="167" t="s">
        <v>325</v>
      </c>
      <c r="D103" s="166" t="s">
        <v>314</v>
      </c>
      <c r="E103" s="157" t="s">
        <v>103</v>
      </c>
      <c r="F103" s="159" t="s">
        <v>154</v>
      </c>
      <c r="G103" s="160">
        <v>42735</v>
      </c>
      <c r="H103" s="161"/>
      <c r="I103" s="169">
        <v>100</v>
      </c>
    </row>
    <row r="104" spans="1:9" s="163" customFormat="1" ht="9">
      <c r="A104" s="168" t="s">
        <v>476</v>
      </c>
      <c r="B104" s="166" t="s">
        <v>477</v>
      </c>
      <c r="C104" s="167" t="s">
        <v>325</v>
      </c>
      <c r="D104" s="166" t="s">
        <v>314</v>
      </c>
      <c r="E104" s="157" t="s">
        <v>103</v>
      </c>
      <c r="F104" s="159" t="s">
        <v>154</v>
      </c>
      <c r="G104" s="160">
        <v>42735</v>
      </c>
      <c r="H104" s="161"/>
      <c r="I104" s="169">
        <v>119.99</v>
      </c>
    </row>
    <row r="105" spans="1:9" s="163" customFormat="1" ht="9">
      <c r="A105" s="168" t="s">
        <v>478</v>
      </c>
      <c r="B105" s="166" t="s">
        <v>331</v>
      </c>
      <c r="C105" s="167" t="s">
        <v>325</v>
      </c>
      <c r="D105" s="166" t="s">
        <v>314</v>
      </c>
      <c r="E105" s="157" t="s">
        <v>103</v>
      </c>
      <c r="F105" s="159" t="s">
        <v>154</v>
      </c>
      <c r="G105" s="160">
        <v>42735</v>
      </c>
      <c r="H105" s="161"/>
      <c r="I105" s="169">
        <v>8959.66</v>
      </c>
    </row>
    <row r="106" spans="1:9" s="163" customFormat="1" ht="9">
      <c r="A106" s="168" t="s">
        <v>479</v>
      </c>
      <c r="B106" s="166" t="s">
        <v>480</v>
      </c>
      <c r="C106" s="167" t="s">
        <v>325</v>
      </c>
      <c r="D106" s="166" t="s">
        <v>314</v>
      </c>
      <c r="E106" s="157" t="s">
        <v>103</v>
      </c>
      <c r="F106" s="159" t="s">
        <v>154</v>
      </c>
      <c r="G106" s="160">
        <v>42735</v>
      </c>
      <c r="H106" s="161"/>
      <c r="I106" s="169">
        <v>149788.48</v>
      </c>
    </row>
    <row r="107" spans="1:9" s="163" customFormat="1" ht="9">
      <c r="A107" s="168" t="s">
        <v>481</v>
      </c>
      <c r="B107" s="166" t="s">
        <v>482</v>
      </c>
      <c r="C107" s="167" t="s">
        <v>325</v>
      </c>
      <c r="D107" s="166" t="s">
        <v>314</v>
      </c>
      <c r="E107" s="157" t="s">
        <v>103</v>
      </c>
      <c r="F107" s="159" t="s">
        <v>154</v>
      </c>
      <c r="G107" s="160">
        <v>42735</v>
      </c>
      <c r="H107" s="161"/>
      <c r="I107" s="169">
        <v>928</v>
      </c>
    </row>
    <row r="108" spans="1:9" ht="12.75">
      <c r="A108" s="75"/>
      <c r="B108" s="76"/>
      <c r="C108" s="15"/>
      <c r="D108" s="15"/>
      <c r="E108" s="15"/>
      <c r="F108" s="27"/>
      <c r="G108" s="55"/>
      <c r="H108" s="171"/>
      <c r="I108" s="77"/>
    </row>
    <row r="109" ht="15">
      <c r="C109" s="19"/>
    </row>
    <row r="110" spans="1:6" ht="12.75">
      <c r="A110" s="3"/>
      <c r="B110" s="3"/>
      <c r="C110" s="3"/>
      <c r="D110" s="244"/>
      <c r="E110" s="244"/>
      <c r="F110" s="3"/>
    </row>
    <row r="111" spans="1:7" s="133" customFormat="1" ht="13.5">
      <c r="A111" s="135"/>
      <c r="B111" s="135"/>
      <c r="C111" s="135"/>
      <c r="F111" s="215"/>
      <c r="G111" s="215"/>
    </row>
    <row r="112" spans="1:9" ht="16.5">
      <c r="A112" s="92"/>
      <c r="B112" s="92"/>
      <c r="C112" s="92"/>
      <c r="D112" s="83"/>
      <c r="E112" s="83"/>
      <c r="F112"/>
      <c r="G112"/>
      <c r="I112"/>
    </row>
    <row r="113" spans="1:7" s="20" customFormat="1" ht="18" customHeight="1">
      <c r="A113" s="148"/>
      <c r="B113" s="148"/>
      <c r="C113" s="148"/>
      <c r="F113" s="149"/>
      <c r="G113" s="149"/>
    </row>
    <row r="114" spans="1:9" ht="18" customHeight="1">
      <c r="A114" s="92"/>
      <c r="B114" s="92"/>
      <c r="C114" s="92"/>
      <c r="D114" s="50"/>
      <c r="E114" s="50"/>
      <c r="F114"/>
      <c r="G114"/>
      <c r="I114"/>
    </row>
    <row r="115" spans="1:9" ht="16.5">
      <c r="A115" s="135" t="s">
        <v>483</v>
      </c>
      <c r="B115" s="92"/>
      <c r="C115" s="92"/>
      <c r="D115" s="83"/>
      <c r="E115" s="83"/>
      <c r="F115"/>
      <c r="G115"/>
      <c r="I115"/>
    </row>
    <row r="116" spans="1:9" ht="16.5">
      <c r="A116" s="93"/>
      <c r="B116" s="219" t="s">
        <v>484</v>
      </c>
      <c r="C116" s="219"/>
      <c r="D116" s="219"/>
      <c r="E116" s="219"/>
      <c r="F116" s="219"/>
      <c r="G116"/>
      <c r="I116"/>
    </row>
    <row r="117" spans="1:9" ht="16.5">
      <c r="A117" s="93"/>
      <c r="B117" s="50"/>
      <c r="C117" s="83"/>
      <c r="D117" s="83"/>
      <c r="E117" s="83"/>
      <c r="F117"/>
      <c r="G117"/>
      <c r="I117"/>
    </row>
    <row r="118" spans="1:20" ht="22.5" customHeight="1">
      <c r="A118" s="226" t="s">
        <v>128</v>
      </c>
      <c r="B118" s="226"/>
      <c r="C118" s="136"/>
      <c r="D118" s="226" t="s">
        <v>129</v>
      </c>
      <c r="E118" s="226"/>
      <c r="F118" s="136"/>
      <c r="G118" s="136"/>
      <c r="H118" s="136"/>
      <c r="I118" s="136"/>
      <c r="J118" s="136"/>
      <c r="K118" s="136"/>
      <c r="L118" s="136"/>
      <c r="M118" s="136"/>
      <c r="N118" s="136"/>
      <c r="O118" s="136"/>
      <c r="P118" s="136"/>
      <c r="Q118" s="136"/>
      <c r="R118" s="136"/>
      <c r="S118" s="136"/>
      <c r="T118" s="136"/>
    </row>
    <row r="119" spans="2:9" ht="12.75">
      <c r="B119" s="18"/>
      <c r="F119"/>
      <c r="G119"/>
      <c r="I119"/>
    </row>
    <row r="120" spans="1:9" ht="16.5">
      <c r="A120" s="94" t="s">
        <v>130</v>
      </c>
      <c r="B120" s="50"/>
      <c r="D120" s="83" t="s">
        <v>131</v>
      </c>
      <c r="E120" s="83"/>
      <c r="F120"/>
      <c r="G120"/>
      <c r="I120"/>
    </row>
    <row r="121" spans="1:9" ht="16.5">
      <c r="A121" s="137" t="s">
        <v>132</v>
      </c>
      <c r="B121" s="50"/>
      <c r="D121" s="151" t="s">
        <v>78</v>
      </c>
      <c r="E121" s="151"/>
      <c r="F121"/>
      <c r="G121"/>
      <c r="I121"/>
    </row>
    <row r="122" spans="1:9" ht="16.5">
      <c r="A122" s="94" t="s">
        <v>53</v>
      </c>
      <c r="B122" s="50"/>
      <c r="D122" s="151" t="s">
        <v>54</v>
      </c>
      <c r="E122" s="151"/>
      <c r="F122"/>
      <c r="G122"/>
      <c r="I122"/>
    </row>
    <row r="123" spans="1:9" ht="16.5">
      <c r="A123" s="94" t="s">
        <v>55</v>
      </c>
      <c r="B123" s="50"/>
      <c r="D123" s="151" t="s">
        <v>56</v>
      </c>
      <c r="E123" s="151"/>
      <c r="F123"/>
      <c r="G123"/>
      <c r="I123"/>
    </row>
    <row r="124" spans="1:9" ht="16.5">
      <c r="A124" s="49" t="s">
        <v>485</v>
      </c>
      <c r="B124" s="50"/>
      <c r="D124" s="151" t="s">
        <v>486</v>
      </c>
      <c r="E124" s="151"/>
      <c r="F124"/>
      <c r="G124"/>
      <c r="I124"/>
    </row>
    <row r="125" spans="1:9" ht="16.5">
      <c r="A125" s="227" t="s">
        <v>25</v>
      </c>
      <c r="B125" s="227"/>
      <c r="D125" s="151" t="s">
        <v>269</v>
      </c>
      <c r="E125" s="151"/>
      <c r="F125"/>
      <c r="G125"/>
      <c r="I125"/>
    </row>
    <row r="126" spans="1:9" ht="16.5">
      <c r="A126" s="49" t="s">
        <v>3</v>
      </c>
      <c r="B126" s="49"/>
      <c r="D126" s="151" t="s">
        <v>487</v>
      </c>
      <c r="E126" s="151"/>
      <c r="F126"/>
      <c r="G126"/>
      <c r="I126"/>
    </row>
    <row r="127" spans="1:9" ht="16.5">
      <c r="A127" s="49" t="s">
        <v>2</v>
      </c>
      <c r="B127" s="49"/>
      <c r="D127" s="151" t="s">
        <v>488</v>
      </c>
      <c r="E127" s="151"/>
      <c r="F127"/>
      <c r="G127"/>
      <c r="I127"/>
    </row>
    <row r="128" spans="1:9" ht="15.75" customHeight="1">
      <c r="A128" s="95" t="s">
        <v>270</v>
      </c>
      <c r="B128" s="96"/>
      <c r="D128" s="151" t="s">
        <v>60</v>
      </c>
      <c r="E128" s="152"/>
      <c r="F128"/>
      <c r="G128"/>
      <c r="I128"/>
    </row>
    <row r="129" spans="1:9" ht="15.75" customHeight="1">
      <c r="A129" s="95" t="s">
        <v>42</v>
      </c>
      <c r="B129" s="96"/>
      <c r="D129" s="151" t="s">
        <v>489</v>
      </c>
      <c r="E129" s="152"/>
      <c r="F129"/>
      <c r="G129"/>
      <c r="I129"/>
    </row>
    <row r="130" spans="1:9" ht="15.75" customHeight="1">
      <c r="A130" s="95" t="s">
        <v>38</v>
      </c>
      <c r="B130" s="96"/>
      <c r="D130" s="151" t="s">
        <v>490</v>
      </c>
      <c r="E130" s="152"/>
      <c r="F130"/>
      <c r="G130"/>
      <c r="I130"/>
    </row>
    <row r="131" spans="1:9" ht="15.75" customHeight="1">
      <c r="A131" s="95" t="s">
        <v>491</v>
      </c>
      <c r="B131" s="96"/>
      <c r="D131" s="151" t="s">
        <v>492</v>
      </c>
      <c r="E131" s="152"/>
      <c r="F131"/>
      <c r="G131"/>
      <c r="I131"/>
    </row>
    <row r="132" spans="1:20" ht="15.75">
      <c r="A132" s="138" t="s">
        <v>133</v>
      </c>
      <c r="B132" s="67"/>
      <c r="D132" s="154" t="s">
        <v>134</v>
      </c>
      <c r="E132" s="154"/>
      <c r="F132" s="154"/>
      <c r="G132" s="154"/>
      <c r="H132" s="154"/>
      <c r="I132" s="154"/>
      <c r="J132" s="154"/>
      <c r="K132" s="154"/>
      <c r="L132" s="154"/>
      <c r="M132" s="154"/>
      <c r="N132" s="154"/>
      <c r="O132" s="154"/>
      <c r="P132" s="154"/>
      <c r="Q132" s="154"/>
      <c r="R132" s="154"/>
      <c r="S132" s="154"/>
      <c r="T132" s="154"/>
    </row>
    <row r="133" spans="1:20" ht="15.75">
      <c r="A133" s="138" t="s">
        <v>135</v>
      </c>
      <c r="B133" s="67"/>
      <c r="D133" s="154" t="s">
        <v>136</v>
      </c>
      <c r="E133" s="154"/>
      <c r="F133" s="154"/>
      <c r="G133" s="154"/>
      <c r="H133" s="154"/>
      <c r="I133" s="154"/>
      <c r="J133" s="154"/>
      <c r="K133" s="154"/>
      <c r="L133" s="154"/>
      <c r="M133" s="154"/>
      <c r="N133" s="154"/>
      <c r="O133" s="154"/>
      <c r="P133" s="154"/>
      <c r="Q133" s="154"/>
      <c r="R133" s="154"/>
      <c r="S133" s="154"/>
      <c r="T133" s="154"/>
    </row>
    <row r="134" spans="1:20" ht="15.75">
      <c r="A134" s="139" t="s">
        <v>137</v>
      </c>
      <c r="B134" s="67"/>
      <c r="D134" s="154" t="s">
        <v>138</v>
      </c>
      <c r="E134" s="154"/>
      <c r="F134" s="154"/>
      <c r="G134" s="154"/>
      <c r="H134" s="154"/>
      <c r="I134" s="154"/>
      <c r="J134" s="154"/>
      <c r="K134" s="154"/>
      <c r="L134" s="154"/>
      <c r="M134" s="154"/>
      <c r="N134" s="154"/>
      <c r="O134" s="154"/>
      <c r="P134" s="154"/>
      <c r="Q134" s="154"/>
      <c r="R134" s="154"/>
      <c r="S134" s="154"/>
      <c r="T134" s="154"/>
    </row>
  </sheetData>
  <sheetProtection/>
  <mergeCells count="19">
    <mergeCell ref="H7:H8"/>
    <mergeCell ref="A5:I5"/>
    <mergeCell ref="A1:I1"/>
    <mergeCell ref="A2:I2"/>
    <mergeCell ref="A4:I4"/>
    <mergeCell ref="B7:B8"/>
    <mergeCell ref="A7:A8"/>
    <mergeCell ref="C7:C8"/>
    <mergeCell ref="D7:D8"/>
    <mergeCell ref="A118:B118"/>
    <mergeCell ref="D118:E118"/>
    <mergeCell ref="A125:B125"/>
    <mergeCell ref="I7:I8"/>
    <mergeCell ref="E7:E8"/>
    <mergeCell ref="F7:F8"/>
    <mergeCell ref="D110:E110"/>
    <mergeCell ref="F111:G111"/>
    <mergeCell ref="B116:F116"/>
    <mergeCell ref="G7:G8"/>
  </mergeCells>
  <printOptions horizontalCentered="1"/>
  <pageMargins left="0.11811023622047245" right="0.11811023622047245" top="0.7874015748031497" bottom="0.7874015748031497" header="0" footer="0"/>
  <pageSetup fitToHeight="4" fitToWidth="1" horizontalDpi="300" verticalDpi="300" orientation="landscape" scale="95"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T34"/>
  <sheetViews>
    <sheetView zoomScaleSheetLayoutView="100" workbookViewId="0" topLeftCell="A1">
      <selection activeCell="G10" sqref="G10"/>
    </sheetView>
  </sheetViews>
  <sheetFormatPr defaultColWidth="11.421875" defaultRowHeight="12.75"/>
  <cols>
    <col min="1" max="1" width="13.140625" style="31" customWidth="1"/>
    <col min="2" max="2" width="24.421875" style="0" customWidth="1"/>
    <col min="3" max="3" width="18.7109375" style="0" customWidth="1"/>
    <col min="4" max="4" width="16.7109375" style="0" customWidth="1"/>
    <col min="5" max="5" width="16.8515625" style="0" customWidth="1"/>
    <col min="6" max="6" width="15.00390625" style="18" customWidth="1"/>
    <col min="7" max="7" width="12.8515625" style="0" customWidth="1"/>
    <col min="8" max="8" width="17.140625" style="0" customWidth="1"/>
  </cols>
  <sheetData>
    <row r="1" spans="1:8" ht="16.5">
      <c r="A1" s="221" t="s">
        <v>101</v>
      </c>
      <c r="B1" s="247"/>
      <c r="C1" s="247"/>
      <c r="D1" s="247"/>
      <c r="E1" s="247"/>
      <c r="F1" s="247"/>
      <c r="G1" s="247"/>
      <c r="H1" s="247"/>
    </row>
    <row r="2" spans="1:8" ht="16.5">
      <c r="A2" s="221" t="s">
        <v>79</v>
      </c>
      <c r="B2" s="221"/>
      <c r="C2" s="221"/>
      <c r="D2" s="221"/>
      <c r="E2" s="221"/>
      <c r="F2" s="221"/>
      <c r="G2" s="221"/>
      <c r="H2" s="221"/>
    </row>
    <row r="3" spans="1:8" ht="16.5">
      <c r="A3" s="219" t="s">
        <v>534</v>
      </c>
      <c r="B3" s="219"/>
      <c r="C3" s="219"/>
      <c r="D3" s="219"/>
      <c r="E3" s="219"/>
      <c r="F3" s="219"/>
      <c r="G3" s="219"/>
      <c r="H3" s="219"/>
    </row>
    <row r="4" spans="1:8" ht="16.5">
      <c r="A4" s="219" t="s">
        <v>272</v>
      </c>
      <c r="B4" s="219"/>
      <c r="C4" s="219"/>
      <c r="D4" s="219"/>
      <c r="E4" s="219"/>
      <c r="F4" s="219"/>
      <c r="G4" s="219"/>
      <c r="H4" s="219"/>
    </row>
    <row r="5" spans="1:8" ht="16.5">
      <c r="A5" s="84"/>
      <c r="B5" s="84"/>
      <c r="C5" s="84"/>
      <c r="D5" s="84"/>
      <c r="E5" s="84"/>
      <c r="F5" s="84"/>
      <c r="G5" s="84"/>
      <c r="H5" s="84"/>
    </row>
    <row r="6" spans="1:8" s="5" customFormat="1" ht="12.75">
      <c r="A6" s="232" t="s">
        <v>66</v>
      </c>
      <c r="B6" s="237" t="s">
        <v>80</v>
      </c>
      <c r="C6" s="251" t="s">
        <v>2</v>
      </c>
      <c r="D6" s="253" t="s">
        <v>81</v>
      </c>
      <c r="E6" s="251" t="s">
        <v>82</v>
      </c>
      <c r="F6" s="251" t="s">
        <v>83</v>
      </c>
      <c r="G6" s="251" t="s">
        <v>84</v>
      </c>
      <c r="H6" s="251" t="s">
        <v>85</v>
      </c>
    </row>
    <row r="7" spans="1:8" s="5" customFormat="1" ht="24.75" customHeight="1">
      <c r="A7" s="233"/>
      <c r="B7" s="255"/>
      <c r="C7" s="252"/>
      <c r="D7" s="254"/>
      <c r="E7" s="252"/>
      <c r="F7" s="252"/>
      <c r="G7" s="252"/>
      <c r="H7" s="252"/>
    </row>
    <row r="8" spans="1:8" s="6" customFormat="1" ht="19.5" customHeight="1">
      <c r="A8" s="62">
        <v>2019</v>
      </c>
      <c r="B8" s="61" t="s">
        <v>103</v>
      </c>
      <c r="C8" s="61" t="s">
        <v>103</v>
      </c>
      <c r="D8" s="176">
        <f>+E8</f>
        <v>4381040.85</v>
      </c>
      <c r="E8" s="64">
        <f>8374598.85-3993558</f>
        <v>4381040.85</v>
      </c>
      <c r="F8" s="64">
        <f>+E8</f>
        <v>4381040.85</v>
      </c>
      <c r="G8" s="177">
        <v>43830</v>
      </c>
      <c r="H8" s="256" t="s">
        <v>539</v>
      </c>
    </row>
    <row r="9" spans="1:8" s="16" customFormat="1" ht="19.5" customHeight="1">
      <c r="A9" s="10">
        <v>2019</v>
      </c>
      <c r="B9" s="10" t="s">
        <v>112</v>
      </c>
      <c r="C9" s="9" t="s">
        <v>112</v>
      </c>
      <c r="D9" s="178">
        <f>+E9</f>
        <v>3993558</v>
      </c>
      <c r="E9" s="179">
        <v>3993558</v>
      </c>
      <c r="F9" s="11">
        <f>+E9</f>
        <v>3993558</v>
      </c>
      <c r="G9" s="180">
        <v>43830</v>
      </c>
      <c r="H9" s="257"/>
    </row>
    <row r="10" spans="1:8" s="6" customFormat="1" ht="16.5">
      <c r="A10" s="88"/>
      <c r="B10" s="103"/>
      <c r="C10" s="104"/>
      <c r="D10" s="104"/>
      <c r="E10" s="104"/>
      <c r="F10" s="105"/>
      <c r="G10" s="105"/>
      <c r="H10" s="105"/>
    </row>
    <row r="11" spans="1:8" s="6" customFormat="1" ht="16.5">
      <c r="A11" s="258" t="s">
        <v>39</v>
      </c>
      <c r="B11" s="259"/>
      <c r="C11" s="259"/>
      <c r="D11" s="260"/>
      <c r="E11" s="181">
        <f>+E8+E9</f>
        <v>8374598.85</v>
      </c>
      <c r="F11" s="181">
        <f>+F8+F9</f>
        <v>8374598.85</v>
      </c>
      <c r="G11" s="181"/>
      <c r="H11" s="108"/>
    </row>
    <row r="12" spans="1:8" ht="12.75">
      <c r="A12" s="34"/>
      <c r="B12" s="16"/>
      <c r="C12" s="16"/>
      <c r="D12" s="16"/>
      <c r="E12" s="16"/>
      <c r="F12" s="30"/>
      <c r="G12" s="16"/>
      <c r="H12" s="16"/>
    </row>
    <row r="13" spans="1:8" ht="12.75">
      <c r="A13" s="3"/>
      <c r="B13" s="3"/>
      <c r="D13" s="3"/>
      <c r="E13" s="182"/>
      <c r="F13" s="3"/>
      <c r="G13" s="3"/>
      <c r="H13" s="20"/>
    </row>
    <row r="14" spans="1:7" s="133" customFormat="1" ht="13.5">
      <c r="A14" s="135"/>
      <c r="B14" s="135"/>
      <c r="C14" s="135"/>
      <c r="F14" s="215"/>
      <c r="G14" s="215"/>
    </row>
    <row r="15" spans="1:6" ht="16.5">
      <c r="A15" s="92"/>
      <c r="B15" s="92"/>
      <c r="C15" s="92"/>
      <c r="D15" s="83"/>
      <c r="E15" s="83"/>
      <c r="F15"/>
    </row>
    <row r="16" spans="1:7" s="20" customFormat="1" ht="18" customHeight="1">
      <c r="A16" s="148"/>
      <c r="B16" s="148"/>
      <c r="C16" s="148"/>
      <c r="F16" s="149"/>
      <c r="G16" s="149"/>
    </row>
    <row r="17" spans="1:6" ht="18" customHeight="1">
      <c r="A17" s="92"/>
      <c r="B17" s="92"/>
      <c r="C17" s="92"/>
      <c r="D17" s="50"/>
      <c r="E17" s="50"/>
      <c r="F17"/>
    </row>
    <row r="18" spans="1:6" ht="16.5">
      <c r="A18" s="135" t="s">
        <v>535</v>
      </c>
      <c r="B18" s="92"/>
      <c r="C18" s="92"/>
      <c r="D18" s="83"/>
      <c r="E18" s="83"/>
      <c r="F18"/>
    </row>
    <row r="19" spans="1:6" ht="16.5">
      <c r="A19" s="93"/>
      <c r="B19" s="219" t="s">
        <v>536</v>
      </c>
      <c r="C19" s="219"/>
      <c r="D19" s="219"/>
      <c r="E19" s="219"/>
      <c r="F19" s="219"/>
    </row>
    <row r="20" spans="1:6" ht="16.5">
      <c r="A20" s="93"/>
      <c r="B20" s="50"/>
      <c r="C20" s="83"/>
      <c r="D20" s="83"/>
      <c r="E20" s="83"/>
      <c r="F20"/>
    </row>
    <row r="21" spans="1:20" ht="22.5" customHeight="1">
      <c r="A21" s="226" t="s">
        <v>128</v>
      </c>
      <c r="B21" s="226"/>
      <c r="C21" s="136"/>
      <c r="D21" s="226" t="s">
        <v>129</v>
      </c>
      <c r="E21" s="226"/>
      <c r="F21" s="136"/>
      <c r="G21" s="136"/>
      <c r="H21" s="136"/>
      <c r="I21" s="136"/>
      <c r="J21" s="136"/>
      <c r="K21" s="136"/>
      <c r="L21" s="136"/>
      <c r="M21" s="136"/>
      <c r="N21" s="136"/>
      <c r="O21" s="136"/>
      <c r="P21" s="136"/>
      <c r="Q21" s="136"/>
      <c r="R21" s="136"/>
      <c r="S21" s="136"/>
      <c r="T21" s="136"/>
    </row>
    <row r="22" spans="1:6" ht="12.75">
      <c r="A22" s="17"/>
      <c r="B22" s="18"/>
      <c r="F22"/>
    </row>
    <row r="23" spans="1:6" ht="16.5">
      <c r="A23" s="94" t="s">
        <v>130</v>
      </c>
      <c r="B23" s="50"/>
      <c r="D23" s="83" t="s">
        <v>131</v>
      </c>
      <c r="E23" s="83"/>
      <c r="F23"/>
    </row>
    <row r="24" spans="1:6" ht="16.5">
      <c r="A24" s="137" t="s">
        <v>132</v>
      </c>
      <c r="B24" s="50"/>
      <c r="D24" s="151" t="s">
        <v>78</v>
      </c>
      <c r="E24" s="151"/>
      <c r="F24"/>
    </row>
    <row r="25" spans="1:6" ht="16.5">
      <c r="A25" s="94" t="s">
        <v>79</v>
      </c>
      <c r="B25" s="50"/>
      <c r="D25" s="151" t="s">
        <v>54</v>
      </c>
      <c r="E25" s="151"/>
      <c r="F25"/>
    </row>
    <row r="26" spans="1:6" ht="16.5">
      <c r="A26" s="94" t="s">
        <v>55</v>
      </c>
      <c r="B26" s="50"/>
      <c r="D26" s="151" t="s">
        <v>56</v>
      </c>
      <c r="E26" s="151"/>
      <c r="F26"/>
    </row>
    <row r="27" spans="1:6" ht="16.5">
      <c r="A27" s="227" t="s">
        <v>270</v>
      </c>
      <c r="B27" s="227"/>
      <c r="D27" s="151" t="s">
        <v>496</v>
      </c>
      <c r="E27" s="151"/>
      <c r="F27"/>
    </row>
    <row r="28" spans="1:6" ht="16.5">
      <c r="A28" s="49" t="s">
        <v>2</v>
      </c>
      <c r="B28" s="49"/>
      <c r="D28" s="151" t="s">
        <v>497</v>
      </c>
      <c r="E28" s="151"/>
      <c r="F28"/>
    </row>
    <row r="29" spans="1:7" ht="15.75" customHeight="1">
      <c r="A29" s="249" t="s">
        <v>537</v>
      </c>
      <c r="B29" s="249"/>
      <c r="D29" s="250" t="s">
        <v>538</v>
      </c>
      <c r="E29" s="250"/>
      <c r="F29" s="250"/>
      <c r="G29" s="250"/>
    </row>
    <row r="30" spans="1:7" ht="15.75" customHeight="1">
      <c r="A30" s="249"/>
      <c r="B30" s="249"/>
      <c r="D30" s="250"/>
      <c r="E30" s="250"/>
      <c r="F30" s="250"/>
      <c r="G30" s="250"/>
    </row>
    <row r="31" spans="1:6" ht="15.75" customHeight="1">
      <c r="A31" s="95" t="s">
        <v>85</v>
      </c>
      <c r="B31" s="96"/>
      <c r="D31" s="151" t="s">
        <v>502</v>
      </c>
      <c r="E31" s="152"/>
      <c r="F31"/>
    </row>
    <row r="32" spans="1:20" ht="15.75">
      <c r="A32" s="137" t="s">
        <v>133</v>
      </c>
      <c r="B32" s="67"/>
      <c r="D32" s="154" t="s">
        <v>134</v>
      </c>
      <c r="E32" s="154"/>
      <c r="F32" s="154"/>
      <c r="G32" s="154"/>
      <c r="H32" s="154"/>
      <c r="I32" s="154"/>
      <c r="J32" s="154"/>
      <c r="K32" s="154"/>
      <c r="L32" s="154"/>
      <c r="M32" s="154"/>
      <c r="N32" s="154"/>
      <c r="O32" s="154"/>
      <c r="P32" s="154"/>
      <c r="Q32" s="154"/>
      <c r="R32" s="154"/>
      <c r="S32" s="154"/>
      <c r="T32" s="154"/>
    </row>
    <row r="33" spans="1:20" ht="15.75">
      <c r="A33" s="137" t="s">
        <v>135</v>
      </c>
      <c r="B33" s="67"/>
      <c r="D33" s="154" t="s">
        <v>136</v>
      </c>
      <c r="E33" s="154"/>
      <c r="F33" s="154"/>
      <c r="G33" s="154"/>
      <c r="H33" s="154"/>
      <c r="I33" s="154"/>
      <c r="J33" s="154"/>
      <c r="K33" s="154"/>
      <c r="L33" s="154"/>
      <c r="M33" s="154"/>
      <c r="N33" s="154"/>
      <c r="O33" s="154"/>
      <c r="P33" s="154"/>
      <c r="Q33" s="154"/>
      <c r="R33" s="154"/>
      <c r="S33" s="154"/>
      <c r="T33" s="154"/>
    </row>
    <row r="34" spans="1:20" ht="15.75">
      <c r="A34" s="174" t="s">
        <v>137</v>
      </c>
      <c r="B34" s="67"/>
      <c r="D34" s="154" t="s">
        <v>138</v>
      </c>
      <c r="E34" s="154"/>
      <c r="F34" s="154"/>
      <c r="G34" s="154"/>
      <c r="H34" s="154"/>
      <c r="I34" s="154"/>
      <c r="J34" s="154"/>
      <c r="K34" s="154"/>
      <c r="L34" s="154"/>
      <c r="M34" s="154"/>
      <c r="N34" s="154"/>
      <c r="O34" s="154"/>
      <c r="P34" s="154"/>
      <c r="Q34" s="154"/>
      <c r="R34" s="154"/>
      <c r="S34" s="154"/>
      <c r="T34" s="154"/>
    </row>
  </sheetData>
  <sheetProtection/>
  <mergeCells count="21">
    <mergeCell ref="H8:H9"/>
    <mergeCell ref="A11:D11"/>
    <mergeCell ref="A1:H1"/>
    <mergeCell ref="A2:H2"/>
    <mergeCell ref="A4:H4"/>
    <mergeCell ref="E6:E7"/>
    <mergeCell ref="F6:F7"/>
    <mergeCell ref="G6:G7"/>
    <mergeCell ref="H6:H7"/>
    <mergeCell ref="A6:A7"/>
    <mergeCell ref="A3:H3"/>
    <mergeCell ref="B6:B7"/>
    <mergeCell ref="A21:B21"/>
    <mergeCell ref="D21:E21"/>
    <mergeCell ref="A27:B27"/>
    <mergeCell ref="A29:B30"/>
    <mergeCell ref="D29:G30"/>
    <mergeCell ref="C6:C7"/>
    <mergeCell ref="D6:D7"/>
    <mergeCell ref="F14:G14"/>
    <mergeCell ref="B19:F19"/>
  </mergeCells>
  <printOptions horizontalCentered="1"/>
  <pageMargins left="0.11811023622047245" right="0.11811023622047245" top="0.3937007874015748" bottom="0.3937007874015748" header="0.31496062992125984" footer="0.31496062992125984"/>
  <pageSetup horizontalDpi="600" verticalDpi="600" orientation="landscape" r:id="rId2"/>
  <headerFooter>
    <oddHeader>&amp;C
</oddHead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T38"/>
  <sheetViews>
    <sheetView zoomScaleSheetLayoutView="100" workbookViewId="0" topLeftCell="A1">
      <selection activeCell="A1" sqref="A1:H1"/>
    </sheetView>
  </sheetViews>
  <sheetFormatPr defaultColWidth="11.421875" defaultRowHeight="12.75"/>
  <cols>
    <col min="1" max="1" width="12.8515625" style="31" customWidth="1"/>
    <col min="2" max="2" width="25.28125" style="0" customWidth="1"/>
    <col min="3" max="3" width="18.7109375" style="0" customWidth="1"/>
    <col min="4" max="4" width="16.7109375" style="0" customWidth="1"/>
    <col min="5" max="5" width="16.8515625" style="0" customWidth="1"/>
    <col min="6" max="6" width="15.00390625" style="18" customWidth="1"/>
    <col min="7" max="7" width="12.8515625" style="0" customWidth="1"/>
    <col min="8" max="8" width="15.8515625" style="0" customWidth="1"/>
  </cols>
  <sheetData>
    <row r="1" spans="1:8" ht="16.5">
      <c r="A1" s="221" t="s">
        <v>101</v>
      </c>
      <c r="B1" s="247"/>
      <c r="C1" s="247"/>
      <c r="D1" s="247"/>
      <c r="E1" s="247"/>
      <c r="F1" s="247"/>
      <c r="G1" s="247"/>
      <c r="H1" s="247"/>
    </row>
    <row r="2" spans="1:8" ht="16.5">
      <c r="A2" s="221" t="s">
        <v>79</v>
      </c>
      <c r="B2" s="221"/>
      <c r="C2" s="221"/>
      <c r="D2" s="221"/>
      <c r="E2" s="221"/>
      <c r="F2" s="221"/>
      <c r="G2" s="221"/>
      <c r="H2" s="221"/>
    </row>
    <row r="3" spans="1:8" ht="16.5">
      <c r="A3" s="219" t="s">
        <v>88</v>
      </c>
      <c r="B3" s="219"/>
      <c r="C3" s="219"/>
      <c r="D3" s="219"/>
      <c r="E3" s="219"/>
      <c r="F3" s="219"/>
      <c r="G3" s="219"/>
      <c r="H3" s="219"/>
    </row>
    <row r="4" spans="1:8" ht="16.5">
      <c r="A4" s="219" t="s">
        <v>272</v>
      </c>
      <c r="B4" s="219"/>
      <c r="C4" s="219"/>
      <c r="D4" s="219"/>
      <c r="E4" s="219"/>
      <c r="F4" s="219"/>
      <c r="G4" s="219"/>
      <c r="H4" s="219"/>
    </row>
    <row r="5" spans="1:8" ht="16.5">
      <c r="A5" s="84"/>
      <c r="B5" s="84"/>
      <c r="C5" s="84"/>
      <c r="D5" s="84"/>
      <c r="E5" s="84"/>
      <c r="F5" s="84"/>
      <c r="G5" s="84"/>
      <c r="H5" s="84"/>
    </row>
    <row r="6" spans="1:8" s="5" customFormat="1" ht="12.75">
      <c r="A6" s="232" t="s">
        <v>66</v>
      </c>
      <c r="B6" s="237" t="s">
        <v>80</v>
      </c>
      <c r="C6" s="251" t="s">
        <v>2</v>
      </c>
      <c r="D6" s="253" t="s">
        <v>81</v>
      </c>
      <c r="E6" s="251" t="s">
        <v>86</v>
      </c>
      <c r="F6" s="251" t="s">
        <v>83</v>
      </c>
      <c r="G6" s="251" t="s">
        <v>87</v>
      </c>
      <c r="H6" s="251" t="s">
        <v>85</v>
      </c>
    </row>
    <row r="7" spans="1:8" s="5" customFormat="1" ht="24.75" customHeight="1">
      <c r="A7" s="233"/>
      <c r="B7" s="255"/>
      <c r="C7" s="252"/>
      <c r="D7" s="254"/>
      <c r="E7" s="252"/>
      <c r="F7" s="252"/>
      <c r="G7" s="252"/>
      <c r="H7" s="252"/>
    </row>
    <row r="8" spans="1:8" s="6" customFormat="1" ht="16.5">
      <c r="A8" s="97"/>
      <c r="B8" s="98"/>
      <c r="C8" s="99"/>
      <c r="D8" s="99"/>
      <c r="E8" s="99"/>
      <c r="F8" s="100"/>
      <c r="G8" s="100"/>
      <c r="H8" s="100"/>
    </row>
    <row r="9" spans="1:8" s="6" customFormat="1" ht="16.5">
      <c r="A9" s="86"/>
      <c r="B9" s="87"/>
      <c r="C9" s="261" t="s">
        <v>154</v>
      </c>
      <c r="D9" s="262"/>
      <c r="E9" s="262"/>
      <c r="F9" s="263"/>
      <c r="G9" s="101"/>
      <c r="H9" s="101"/>
    </row>
    <row r="10" spans="1:8" s="6" customFormat="1" ht="16.5">
      <c r="A10" s="86"/>
      <c r="B10" s="87"/>
      <c r="C10" s="261"/>
      <c r="D10" s="262"/>
      <c r="E10" s="262"/>
      <c r="F10" s="263"/>
      <c r="G10" s="101"/>
      <c r="H10" s="101"/>
    </row>
    <row r="11" spans="1:8" s="6" customFormat="1" ht="16.5" customHeight="1">
      <c r="A11" s="86"/>
      <c r="B11" s="87"/>
      <c r="C11" s="261"/>
      <c r="D11" s="262"/>
      <c r="E11" s="262"/>
      <c r="F11" s="263"/>
      <c r="G11" s="102"/>
      <c r="H11" s="102"/>
    </row>
    <row r="12" spans="1:8" s="6" customFormat="1" ht="16.5" customHeight="1">
      <c r="A12" s="86"/>
      <c r="B12" s="87"/>
      <c r="C12" s="261"/>
      <c r="D12" s="262"/>
      <c r="E12" s="262"/>
      <c r="F12" s="263"/>
      <c r="G12" s="102"/>
      <c r="H12" s="102"/>
    </row>
    <row r="13" spans="1:8" s="6" customFormat="1" ht="16.5" customHeight="1">
      <c r="A13" s="86"/>
      <c r="B13" s="87"/>
      <c r="C13" s="261"/>
      <c r="D13" s="262"/>
      <c r="E13" s="262"/>
      <c r="F13" s="263"/>
      <c r="G13" s="102"/>
      <c r="H13" s="102"/>
    </row>
    <row r="14" spans="1:8" s="6" customFormat="1" ht="16.5">
      <c r="A14" s="88"/>
      <c r="B14" s="103"/>
      <c r="C14" s="104"/>
      <c r="D14" s="104"/>
      <c r="E14" s="104"/>
      <c r="F14" s="105"/>
      <c r="G14" s="105"/>
      <c r="H14" s="105"/>
    </row>
    <row r="15" spans="1:8" s="6" customFormat="1" ht="16.5">
      <c r="A15" s="258" t="s">
        <v>39</v>
      </c>
      <c r="B15" s="259"/>
      <c r="C15" s="259"/>
      <c r="D15" s="260"/>
      <c r="E15" s="106"/>
      <c r="F15" s="107"/>
      <c r="G15" s="107"/>
      <c r="H15" s="108"/>
    </row>
    <row r="16" spans="1:8" ht="12.75">
      <c r="A16" s="34"/>
      <c r="B16" s="16"/>
      <c r="C16" s="16"/>
      <c r="D16" s="16"/>
      <c r="E16" s="16"/>
      <c r="F16" s="30"/>
      <c r="G16" s="16"/>
      <c r="H16" s="16"/>
    </row>
    <row r="17" spans="1:8" ht="12.75">
      <c r="A17" s="3"/>
      <c r="B17" s="3"/>
      <c r="D17" s="3"/>
      <c r="E17" s="3"/>
      <c r="F17" s="3"/>
      <c r="G17" s="3"/>
      <c r="H17" s="20"/>
    </row>
    <row r="18" spans="1:7" s="133" customFormat="1" ht="13.5">
      <c r="A18" s="135"/>
      <c r="B18" s="135"/>
      <c r="C18" s="135"/>
      <c r="F18" s="215"/>
      <c r="G18" s="215"/>
    </row>
    <row r="19" spans="1:6" ht="16.5">
      <c r="A19" s="92"/>
      <c r="B19" s="92"/>
      <c r="C19" s="92"/>
      <c r="D19" s="83"/>
      <c r="E19" s="83"/>
      <c r="F19"/>
    </row>
    <row r="20" spans="1:7" s="20" customFormat="1" ht="18" customHeight="1">
      <c r="A20" s="148"/>
      <c r="B20" s="148"/>
      <c r="C20" s="148"/>
      <c r="F20" s="149"/>
      <c r="G20" s="149"/>
    </row>
    <row r="21" spans="1:6" ht="18" customHeight="1">
      <c r="A21" s="92"/>
      <c r="B21" s="92"/>
      <c r="C21" s="92"/>
      <c r="D21" s="50"/>
      <c r="E21" s="50"/>
      <c r="F21"/>
    </row>
    <row r="22" spans="1:6" ht="16.5">
      <c r="A22" s="135" t="s">
        <v>493</v>
      </c>
      <c r="B22" s="92"/>
      <c r="C22" s="92"/>
      <c r="D22" s="83"/>
      <c r="E22" s="83"/>
      <c r="F22"/>
    </row>
    <row r="23" spans="1:6" ht="16.5">
      <c r="A23" s="93"/>
      <c r="B23" s="219" t="s">
        <v>494</v>
      </c>
      <c r="C23" s="219"/>
      <c r="D23" s="219"/>
      <c r="E23" s="219"/>
      <c r="F23" s="219"/>
    </row>
    <row r="24" spans="1:6" ht="16.5">
      <c r="A24" s="93"/>
      <c r="B24" s="50"/>
      <c r="C24" s="83"/>
      <c r="D24" s="83"/>
      <c r="E24" s="83"/>
      <c r="F24"/>
    </row>
    <row r="25" spans="1:20" ht="22.5" customHeight="1">
      <c r="A25" s="226" t="s">
        <v>128</v>
      </c>
      <c r="B25" s="226"/>
      <c r="C25" s="136"/>
      <c r="D25" s="226" t="s">
        <v>129</v>
      </c>
      <c r="E25" s="226"/>
      <c r="F25" s="136"/>
      <c r="G25" s="136"/>
      <c r="H25" s="136"/>
      <c r="I25" s="136"/>
      <c r="J25" s="136"/>
      <c r="K25" s="136"/>
      <c r="L25" s="136"/>
      <c r="M25" s="136"/>
      <c r="N25" s="136"/>
      <c r="O25" s="136"/>
      <c r="P25" s="136"/>
      <c r="Q25" s="136"/>
      <c r="R25" s="136"/>
      <c r="S25" s="136"/>
      <c r="T25" s="136"/>
    </row>
    <row r="26" spans="1:6" ht="12.75">
      <c r="A26" s="17"/>
      <c r="B26" s="18"/>
      <c r="F26"/>
    </row>
    <row r="27" spans="1:6" ht="16.5">
      <c r="A27" s="94" t="s">
        <v>130</v>
      </c>
      <c r="B27" s="50"/>
      <c r="D27" s="83" t="s">
        <v>131</v>
      </c>
      <c r="E27" s="83"/>
      <c r="F27"/>
    </row>
    <row r="28" spans="1:6" ht="16.5">
      <c r="A28" s="137" t="s">
        <v>132</v>
      </c>
      <c r="B28" s="50"/>
      <c r="D28" s="151" t="s">
        <v>78</v>
      </c>
      <c r="E28" s="151"/>
      <c r="F28"/>
    </row>
    <row r="29" spans="1:6" ht="16.5">
      <c r="A29" s="94" t="s">
        <v>495</v>
      </c>
      <c r="B29" s="50"/>
      <c r="D29" s="151" t="s">
        <v>54</v>
      </c>
      <c r="E29" s="151"/>
      <c r="F29"/>
    </row>
    <row r="30" spans="1:6" ht="16.5">
      <c r="A30" s="94" t="s">
        <v>55</v>
      </c>
      <c r="B30" s="50"/>
      <c r="D30" s="151" t="s">
        <v>56</v>
      </c>
      <c r="E30" s="151"/>
      <c r="F30"/>
    </row>
    <row r="31" spans="1:6" ht="16.5">
      <c r="A31" s="227" t="s">
        <v>270</v>
      </c>
      <c r="B31" s="227"/>
      <c r="D31" s="151" t="s">
        <v>496</v>
      </c>
      <c r="E31" s="151"/>
      <c r="F31"/>
    </row>
    <row r="32" spans="1:6" ht="16.5">
      <c r="A32" s="49" t="s">
        <v>2</v>
      </c>
      <c r="B32" s="49"/>
      <c r="D32" s="151" t="s">
        <v>497</v>
      </c>
      <c r="E32" s="151"/>
      <c r="F32"/>
    </row>
    <row r="33" spans="1:7" ht="15.75" customHeight="1">
      <c r="A33" s="172" t="s">
        <v>81</v>
      </c>
      <c r="B33" s="172"/>
      <c r="D33" s="250" t="s">
        <v>498</v>
      </c>
      <c r="E33" s="250"/>
      <c r="F33" s="250"/>
      <c r="G33" s="250"/>
    </row>
    <row r="34" spans="1:7" ht="15.75" customHeight="1">
      <c r="A34" s="172" t="s">
        <v>499</v>
      </c>
      <c r="B34" s="172"/>
      <c r="D34" s="250" t="s">
        <v>500</v>
      </c>
      <c r="E34" s="250"/>
      <c r="F34" s="250"/>
      <c r="G34" s="173"/>
    </row>
    <row r="35" spans="1:6" ht="15.75" customHeight="1">
      <c r="A35" s="95" t="s">
        <v>501</v>
      </c>
      <c r="B35" s="96"/>
      <c r="D35" s="151" t="s">
        <v>502</v>
      </c>
      <c r="E35" s="152"/>
      <c r="F35"/>
    </row>
    <row r="36" spans="1:20" ht="15.75">
      <c r="A36" s="137" t="s">
        <v>133</v>
      </c>
      <c r="B36" s="67"/>
      <c r="D36" s="154" t="s">
        <v>134</v>
      </c>
      <c r="E36" s="154"/>
      <c r="F36" s="154"/>
      <c r="G36" s="154"/>
      <c r="H36" s="154"/>
      <c r="I36" s="154"/>
      <c r="J36" s="154"/>
      <c r="K36" s="154"/>
      <c r="L36" s="154"/>
      <c r="M36" s="154"/>
      <c r="N36" s="154"/>
      <c r="O36" s="154"/>
      <c r="P36" s="154"/>
      <c r="Q36" s="154"/>
      <c r="R36" s="154"/>
      <c r="S36" s="154"/>
      <c r="T36" s="154"/>
    </row>
    <row r="37" spans="1:20" ht="15.75">
      <c r="A37" s="137" t="s">
        <v>135</v>
      </c>
      <c r="B37" s="67"/>
      <c r="D37" s="154" t="s">
        <v>136</v>
      </c>
      <c r="E37" s="154"/>
      <c r="F37" s="154"/>
      <c r="G37" s="154"/>
      <c r="H37" s="154"/>
      <c r="I37" s="154"/>
      <c r="J37" s="154"/>
      <c r="K37" s="154"/>
      <c r="L37" s="154"/>
      <c r="M37" s="154"/>
      <c r="N37" s="154"/>
      <c r="O37" s="154"/>
      <c r="P37" s="154"/>
      <c r="Q37" s="154"/>
      <c r="R37" s="154"/>
      <c r="S37" s="154"/>
      <c r="T37" s="154"/>
    </row>
    <row r="38" spans="1:20" ht="15.75">
      <c r="A38" s="174" t="s">
        <v>137</v>
      </c>
      <c r="B38" s="67"/>
      <c r="D38" s="154" t="s">
        <v>138</v>
      </c>
      <c r="E38" s="154"/>
      <c r="F38" s="154"/>
      <c r="G38" s="154"/>
      <c r="H38" s="154"/>
      <c r="I38" s="154"/>
      <c r="J38" s="154"/>
      <c r="K38" s="154"/>
      <c r="L38" s="154"/>
      <c r="M38" s="154"/>
      <c r="N38" s="154"/>
      <c r="O38" s="154"/>
      <c r="P38" s="154"/>
      <c r="Q38" s="154"/>
      <c r="R38" s="154"/>
      <c r="S38" s="154"/>
      <c r="T38" s="154"/>
    </row>
  </sheetData>
  <sheetProtection/>
  <mergeCells count="21">
    <mergeCell ref="A25:B25"/>
    <mergeCell ref="D25:E25"/>
    <mergeCell ref="A31:B31"/>
    <mergeCell ref="D33:G33"/>
    <mergeCell ref="D34:F34"/>
    <mergeCell ref="G6:G7"/>
    <mergeCell ref="B6:B7"/>
    <mergeCell ref="C6:C7"/>
    <mergeCell ref="D6:D7"/>
    <mergeCell ref="A1:H1"/>
    <mergeCell ref="A2:H2"/>
    <mergeCell ref="A3:H3"/>
    <mergeCell ref="A4:H4"/>
    <mergeCell ref="A6:A7"/>
    <mergeCell ref="F6:F7"/>
    <mergeCell ref="E6:E7"/>
    <mergeCell ref="H6:H7"/>
    <mergeCell ref="C9:F13"/>
    <mergeCell ref="A15:D15"/>
    <mergeCell ref="F18:G18"/>
    <mergeCell ref="B23:F23"/>
  </mergeCells>
  <printOptions horizontalCentered="1"/>
  <pageMargins left="0.11811023622047245" right="0.11811023622047245" top="0.3937007874015748" bottom="0.3937007874015748" header="0.31496062992125984" footer="0.31496062992125984"/>
  <pageSetup horizontalDpi="600" verticalDpi="600" orientation="landscape" r:id="rId2"/>
  <headerFooter>
    <oddHeader>&amp;C
</oddHead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1:T40"/>
  <sheetViews>
    <sheetView zoomScaleSheetLayoutView="100" zoomScalePageLayoutView="0" workbookViewId="0" topLeftCell="A1">
      <selection activeCell="B15" sqref="B15"/>
    </sheetView>
  </sheetViews>
  <sheetFormatPr defaultColWidth="11.421875" defaultRowHeight="12.75"/>
  <cols>
    <col min="1" max="1" width="23.140625" style="0" customWidth="1"/>
    <col min="2" max="2" width="28.57421875" style="0" customWidth="1"/>
    <col min="5" max="5" width="16.140625" style="0" customWidth="1"/>
    <col min="6" max="6" width="13.140625" style="0" customWidth="1"/>
    <col min="7" max="7" width="13.28125" style="0" customWidth="1"/>
  </cols>
  <sheetData>
    <row r="1" spans="1:8" ht="16.5">
      <c r="A1" s="221" t="s">
        <v>101</v>
      </c>
      <c r="B1" s="247"/>
      <c r="C1" s="247"/>
      <c r="D1" s="247"/>
      <c r="E1" s="247"/>
      <c r="F1" s="247"/>
      <c r="G1" s="247"/>
      <c r="H1" s="247"/>
    </row>
    <row r="2" spans="1:8" ht="16.5">
      <c r="A2" s="221" t="s">
        <v>79</v>
      </c>
      <c r="B2" s="221"/>
      <c r="C2" s="221"/>
      <c r="D2" s="221"/>
      <c r="E2" s="221"/>
      <c r="F2" s="221"/>
      <c r="G2" s="221"/>
      <c r="H2" s="221"/>
    </row>
    <row r="3" spans="1:8" ht="16.5">
      <c r="A3" s="219" t="s">
        <v>77</v>
      </c>
      <c r="B3" s="219"/>
      <c r="C3" s="219"/>
      <c r="D3" s="219"/>
      <c r="E3" s="219"/>
      <c r="F3" s="219"/>
      <c r="G3" s="219"/>
      <c r="H3" s="219"/>
    </row>
    <row r="4" spans="1:8" ht="16.5">
      <c r="A4" s="219" t="s">
        <v>512</v>
      </c>
      <c r="B4" s="219"/>
      <c r="C4" s="219"/>
      <c r="D4" s="219"/>
      <c r="E4" s="219"/>
      <c r="F4" s="219"/>
      <c r="G4" s="219"/>
      <c r="H4" s="219"/>
    </row>
    <row r="5" spans="1:8" ht="16.5">
      <c r="A5" s="49"/>
      <c r="B5" s="49"/>
      <c r="C5" s="49"/>
      <c r="D5" s="49"/>
      <c r="E5" s="49"/>
      <c r="F5" s="49"/>
      <c r="G5" s="49"/>
      <c r="H5" s="49"/>
    </row>
    <row r="6" spans="1:8" s="47" customFormat="1" ht="16.5">
      <c r="A6" s="50" t="s">
        <v>503</v>
      </c>
      <c r="B6" s="49"/>
      <c r="C6" s="49"/>
      <c r="D6" s="49"/>
      <c r="E6" s="49"/>
      <c r="F6" s="49"/>
      <c r="G6" s="49"/>
      <c r="H6" s="49"/>
    </row>
    <row r="7" spans="1:8" s="47" customFormat="1" ht="16.5">
      <c r="A7" s="50" t="s">
        <v>504</v>
      </c>
      <c r="B7" s="49"/>
      <c r="C7" s="49"/>
      <c r="D7" s="49"/>
      <c r="E7" s="49"/>
      <c r="F7" s="49"/>
      <c r="G7" s="49"/>
      <c r="H7" s="49"/>
    </row>
    <row r="8" spans="1:8" ht="16.5">
      <c r="A8" s="49"/>
      <c r="B8" s="49"/>
      <c r="C8" s="49"/>
      <c r="D8" s="49"/>
      <c r="E8" s="49"/>
      <c r="F8" s="49"/>
      <c r="G8" s="49"/>
      <c r="H8" s="49"/>
    </row>
    <row r="9" spans="1:8" s="3" customFormat="1" ht="12.75">
      <c r="A9" s="251" t="s">
        <v>25</v>
      </c>
      <c r="B9" s="251" t="s">
        <v>37</v>
      </c>
      <c r="C9" s="264" t="s">
        <v>30</v>
      </c>
      <c r="D9" s="266"/>
      <c r="E9" s="264" t="s">
        <v>36</v>
      </c>
      <c r="F9" s="265"/>
      <c r="G9" s="266"/>
      <c r="H9" s="251" t="s">
        <v>28</v>
      </c>
    </row>
    <row r="10" spans="1:8" s="48" customFormat="1" ht="12.75">
      <c r="A10" s="238"/>
      <c r="B10" s="238" t="s">
        <v>29</v>
      </c>
      <c r="C10" s="51" t="s">
        <v>11</v>
      </c>
      <c r="D10" s="53" t="s">
        <v>26</v>
      </c>
      <c r="E10" s="51" t="s">
        <v>27</v>
      </c>
      <c r="F10" s="53" t="s">
        <v>41</v>
      </c>
      <c r="G10" s="52" t="s">
        <v>23</v>
      </c>
      <c r="H10" s="238"/>
    </row>
    <row r="11" spans="1:8" ht="16.5">
      <c r="A11" s="109"/>
      <c r="B11" s="109"/>
      <c r="C11" s="109"/>
      <c r="D11" s="109"/>
      <c r="E11" s="109"/>
      <c r="F11" s="109"/>
      <c r="G11" s="109"/>
      <c r="H11" s="110"/>
    </row>
    <row r="12" spans="1:8" ht="16.5">
      <c r="A12" s="111"/>
      <c r="B12" s="111"/>
      <c r="C12" s="261" t="s">
        <v>154</v>
      </c>
      <c r="D12" s="262"/>
      <c r="E12" s="262"/>
      <c r="F12" s="263"/>
      <c r="G12" s="111"/>
      <c r="H12" s="112"/>
    </row>
    <row r="13" spans="1:8" ht="16.5">
      <c r="A13" s="111"/>
      <c r="B13" s="111"/>
      <c r="C13" s="261"/>
      <c r="D13" s="262"/>
      <c r="E13" s="262"/>
      <c r="F13" s="263"/>
      <c r="G13" s="111"/>
      <c r="H13" s="112"/>
    </row>
    <row r="14" spans="1:8" ht="16.5">
      <c r="A14" s="111"/>
      <c r="B14" s="111"/>
      <c r="C14" s="261"/>
      <c r="D14" s="262"/>
      <c r="E14" s="262"/>
      <c r="F14" s="263"/>
      <c r="G14" s="111"/>
      <c r="H14" s="112"/>
    </row>
    <row r="15" spans="1:8" ht="16.5">
      <c r="A15" s="111"/>
      <c r="B15" s="111"/>
      <c r="C15" s="261"/>
      <c r="D15" s="262"/>
      <c r="E15" s="262"/>
      <c r="F15" s="263"/>
      <c r="G15" s="111"/>
      <c r="H15" s="112"/>
    </row>
    <row r="16" spans="1:8" ht="16.5">
      <c r="A16" s="111"/>
      <c r="B16" s="111"/>
      <c r="C16" s="111"/>
      <c r="D16" s="111"/>
      <c r="E16" s="111"/>
      <c r="F16" s="111"/>
      <c r="G16" s="111"/>
      <c r="H16" s="112"/>
    </row>
    <row r="17" spans="1:8" ht="16.5">
      <c r="A17" s="113"/>
      <c r="B17" s="113"/>
      <c r="C17" s="113"/>
      <c r="D17" s="113"/>
      <c r="E17" s="113"/>
      <c r="F17" s="113"/>
      <c r="G17" s="113"/>
      <c r="H17" s="114"/>
    </row>
    <row r="18" spans="1:8" ht="16.5">
      <c r="A18" s="83"/>
      <c r="B18" s="83"/>
      <c r="C18" s="83"/>
      <c r="D18" s="83"/>
      <c r="E18" s="83"/>
      <c r="F18" s="83"/>
      <c r="G18" s="83"/>
      <c r="H18" s="83"/>
    </row>
    <row r="19" spans="1:8" ht="16.5">
      <c r="A19" s="83"/>
      <c r="B19" s="267"/>
      <c r="C19" s="267"/>
      <c r="D19" s="83"/>
      <c r="E19" s="83"/>
      <c r="F19" s="83"/>
      <c r="G19" s="83"/>
      <c r="H19" s="83"/>
    </row>
    <row r="20" spans="1:7" s="133" customFormat="1" ht="13.5">
      <c r="A20" s="135"/>
      <c r="B20" s="135"/>
      <c r="C20" s="135"/>
      <c r="F20" s="215"/>
      <c r="G20" s="215"/>
    </row>
    <row r="21" spans="1:5" ht="16.5">
      <c r="A21" s="92"/>
      <c r="B21" s="92"/>
      <c r="C21" s="92"/>
      <c r="D21" s="83"/>
      <c r="E21" s="83"/>
    </row>
    <row r="22" spans="1:7" s="20" customFormat="1" ht="18" customHeight="1">
      <c r="A22" s="148"/>
      <c r="B22" s="148"/>
      <c r="C22" s="148"/>
      <c r="F22" s="149"/>
      <c r="G22" s="149"/>
    </row>
    <row r="23" spans="1:5" ht="18" customHeight="1">
      <c r="A23" s="92"/>
      <c r="B23" s="92"/>
      <c r="C23" s="92"/>
      <c r="D23" s="50"/>
      <c r="E23" s="50"/>
    </row>
    <row r="24" spans="1:5" ht="16.5">
      <c r="A24" s="135" t="s">
        <v>505</v>
      </c>
      <c r="B24" s="92"/>
      <c r="C24" s="92"/>
      <c r="D24" s="83"/>
      <c r="E24" s="83"/>
    </row>
    <row r="25" spans="1:6" ht="16.5">
      <c r="A25" s="93"/>
      <c r="B25" s="219" t="s">
        <v>494</v>
      </c>
      <c r="C25" s="219"/>
      <c r="D25" s="219"/>
      <c r="E25" s="219"/>
      <c r="F25" s="219"/>
    </row>
    <row r="26" spans="1:5" ht="16.5">
      <c r="A26" s="93"/>
      <c r="B26" s="50"/>
      <c r="C26" s="83"/>
      <c r="D26" s="83"/>
      <c r="E26" s="83"/>
    </row>
    <row r="27" spans="1:20" ht="22.5" customHeight="1">
      <c r="A27" s="226" t="s">
        <v>128</v>
      </c>
      <c r="B27" s="226"/>
      <c r="C27" s="136"/>
      <c r="D27" s="226" t="s">
        <v>129</v>
      </c>
      <c r="E27" s="226"/>
      <c r="F27" s="136"/>
      <c r="G27" s="136"/>
      <c r="H27" s="136"/>
      <c r="I27" s="136"/>
      <c r="J27" s="136"/>
      <c r="K27" s="136"/>
      <c r="L27" s="136"/>
      <c r="M27" s="136"/>
      <c r="N27" s="136"/>
      <c r="O27" s="136"/>
      <c r="P27" s="136"/>
      <c r="Q27" s="136"/>
      <c r="R27" s="136"/>
      <c r="S27" s="136"/>
      <c r="T27" s="136"/>
    </row>
    <row r="28" spans="1:2" ht="12.75">
      <c r="A28" s="17"/>
      <c r="B28" s="18"/>
    </row>
    <row r="29" spans="1:5" ht="16.5">
      <c r="A29" s="94" t="s">
        <v>130</v>
      </c>
      <c r="B29" s="50"/>
      <c r="D29" s="83" t="s">
        <v>131</v>
      </c>
      <c r="E29" s="83"/>
    </row>
    <row r="30" spans="1:5" ht="16.5">
      <c r="A30" s="137" t="s">
        <v>132</v>
      </c>
      <c r="B30" s="50"/>
      <c r="D30" s="151" t="s">
        <v>78</v>
      </c>
      <c r="E30" s="151"/>
    </row>
    <row r="31" spans="1:5" ht="16.5">
      <c r="A31" s="94" t="s">
        <v>53</v>
      </c>
      <c r="B31" s="50"/>
      <c r="D31" s="151" t="s">
        <v>54</v>
      </c>
      <c r="E31" s="151"/>
    </row>
    <row r="32" spans="1:5" ht="16.5">
      <c r="A32" s="94" t="s">
        <v>55</v>
      </c>
      <c r="B32" s="50"/>
      <c r="D32" s="151" t="s">
        <v>56</v>
      </c>
      <c r="E32" s="151"/>
    </row>
    <row r="33" spans="1:5" ht="16.5">
      <c r="A33" s="227" t="s">
        <v>25</v>
      </c>
      <c r="B33" s="227"/>
      <c r="D33" s="151" t="s">
        <v>506</v>
      </c>
      <c r="E33" s="151"/>
    </row>
    <row r="34" spans="1:5" ht="16.5">
      <c r="A34" s="49" t="s">
        <v>37</v>
      </c>
      <c r="B34" s="49"/>
      <c r="D34" s="151" t="s">
        <v>507</v>
      </c>
      <c r="E34" s="151"/>
    </row>
    <row r="35" spans="1:7" ht="15.75" customHeight="1">
      <c r="A35" s="172" t="s">
        <v>508</v>
      </c>
      <c r="B35" s="172"/>
      <c r="D35" s="250" t="s">
        <v>509</v>
      </c>
      <c r="E35" s="250"/>
      <c r="F35" s="250"/>
      <c r="G35" s="250"/>
    </row>
    <row r="36" spans="1:7" ht="15.75" customHeight="1">
      <c r="A36" s="249" t="s">
        <v>510</v>
      </c>
      <c r="B36" s="249"/>
      <c r="D36" s="250" t="s">
        <v>511</v>
      </c>
      <c r="E36" s="250"/>
      <c r="F36" s="250"/>
      <c r="G36" s="250"/>
    </row>
    <row r="37" spans="1:5" ht="15.75" customHeight="1">
      <c r="A37" s="95" t="s">
        <v>83</v>
      </c>
      <c r="B37" s="96"/>
      <c r="D37" s="151" t="s">
        <v>502</v>
      </c>
      <c r="E37" s="152"/>
    </row>
    <row r="38" spans="1:20" ht="15.75">
      <c r="A38" s="137" t="s">
        <v>133</v>
      </c>
      <c r="B38" s="67"/>
      <c r="D38" s="154" t="s">
        <v>134</v>
      </c>
      <c r="E38" s="154"/>
      <c r="F38" s="154"/>
      <c r="G38" s="154"/>
      <c r="H38" s="154"/>
      <c r="I38" s="154"/>
      <c r="J38" s="154"/>
      <c r="K38" s="154"/>
      <c r="L38" s="154"/>
      <c r="M38" s="154"/>
      <c r="N38" s="154"/>
      <c r="O38" s="154"/>
      <c r="P38" s="154"/>
      <c r="Q38" s="154"/>
      <c r="R38" s="154"/>
      <c r="S38" s="154"/>
      <c r="T38" s="154"/>
    </row>
    <row r="39" spans="1:20" ht="15.75">
      <c r="A39" s="137" t="s">
        <v>135</v>
      </c>
      <c r="B39" s="67"/>
      <c r="D39" s="154" t="s">
        <v>136</v>
      </c>
      <c r="E39" s="154"/>
      <c r="F39" s="154"/>
      <c r="G39" s="154"/>
      <c r="H39" s="154"/>
      <c r="I39" s="154"/>
      <c r="J39" s="154"/>
      <c r="K39" s="154"/>
      <c r="L39" s="154"/>
      <c r="M39" s="154"/>
      <c r="N39" s="154"/>
      <c r="O39" s="154"/>
      <c r="P39" s="154"/>
      <c r="Q39" s="154"/>
      <c r="R39" s="154"/>
      <c r="S39" s="154"/>
      <c r="T39" s="154"/>
    </row>
    <row r="40" spans="1:20" ht="15.75">
      <c r="A40" s="174" t="s">
        <v>137</v>
      </c>
      <c r="B40" s="67"/>
      <c r="D40" s="154" t="s">
        <v>138</v>
      </c>
      <c r="E40" s="154"/>
      <c r="F40" s="154"/>
      <c r="G40" s="154"/>
      <c r="H40" s="154"/>
      <c r="I40" s="154"/>
      <c r="J40" s="154"/>
      <c r="K40" s="154"/>
      <c r="L40" s="154"/>
      <c r="M40" s="154"/>
      <c r="N40" s="154"/>
      <c r="O40" s="154"/>
      <c r="P40" s="154"/>
      <c r="Q40" s="154"/>
      <c r="R40" s="154"/>
      <c r="S40" s="154"/>
      <c r="T40" s="154"/>
    </row>
  </sheetData>
  <sheetProtection/>
  <mergeCells count="19">
    <mergeCell ref="D27:E27"/>
    <mergeCell ref="A9:A10"/>
    <mergeCell ref="H9:H10"/>
    <mergeCell ref="B9:B10"/>
    <mergeCell ref="A1:H1"/>
    <mergeCell ref="A2:H2"/>
    <mergeCell ref="A3:H3"/>
    <mergeCell ref="A4:H4"/>
    <mergeCell ref="C9:D9"/>
    <mergeCell ref="A33:B33"/>
    <mergeCell ref="D35:G35"/>
    <mergeCell ref="A36:B36"/>
    <mergeCell ref="D36:G36"/>
    <mergeCell ref="E9:G9"/>
    <mergeCell ref="C12:F15"/>
    <mergeCell ref="B19:C19"/>
    <mergeCell ref="F20:G20"/>
    <mergeCell ref="B25:F25"/>
    <mergeCell ref="A27:B27"/>
  </mergeCells>
  <printOptions horizontalCentered="1"/>
  <pageMargins left="0.11811023622047245" right="0.11811023622047245" top="0.3937007874015748" bottom="0.3937007874015748" header="0" footer="0"/>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IU50"/>
  <sheetViews>
    <sheetView zoomScaleSheetLayoutView="100" zoomScalePageLayoutView="0" workbookViewId="0" topLeftCell="A1">
      <selection activeCell="E25" sqref="E25"/>
    </sheetView>
  </sheetViews>
  <sheetFormatPr defaultColWidth="11.421875" defaultRowHeight="12.75"/>
  <cols>
    <col min="1" max="1" width="9.7109375" style="0" customWidth="1"/>
    <col min="2" max="2" width="30.57421875" style="0" customWidth="1"/>
    <col min="3" max="3" width="14.140625" style="0" customWidth="1"/>
    <col min="4" max="4" width="16.57421875" style="0" customWidth="1"/>
    <col min="5" max="5" width="28.140625" style="0" customWidth="1"/>
    <col min="6" max="6" width="25.140625" style="0" customWidth="1"/>
  </cols>
  <sheetData>
    <row r="1" spans="1:7" ht="18.75">
      <c r="A1" s="221" t="s">
        <v>101</v>
      </c>
      <c r="B1" s="221"/>
      <c r="C1" s="221"/>
      <c r="D1" s="221"/>
      <c r="E1" s="221"/>
      <c r="F1" s="221"/>
      <c r="G1" s="58"/>
    </row>
    <row r="2" spans="1:7" ht="18.75">
      <c r="A2" s="221" t="s">
        <v>79</v>
      </c>
      <c r="B2" s="221"/>
      <c r="C2" s="221"/>
      <c r="D2" s="221"/>
      <c r="E2" s="221"/>
      <c r="F2" s="221"/>
      <c r="G2" s="56"/>
    </row>
    <row r="3" spans="1:7" ht="16.5">
      <c r="A3" s="219" t="s">
        <v>43</v>
      </c>
      <c r="B3" s="219"/>
      <c r="C3" s="219"/>
      <c r="D3" s="219"/>
      <c r="E3" s="219"/>
      <c r="F3" s="219"/>
      <c r="G3" s="2"/>
    </row>
    <row r="4" spans="1:7" ht="16.5">
      <c r="A4" s="219" t="s">
        <v>512</v>
      </c>
      <c r="B4" s="219"/>
      <c r="C4" s="219"/>
      <c r="D4" s="219"/>
      <c r="E4" s="219"/>
      <c r="F4" s="219"/>
      <c r="G4" s="2"/>
    </row>
    <row r="5" spans="1:6" ht="12.75">
      <c r="A5" s="22"/>
      <c r="B5" s="22"/>
      <c r="C5" s="22"/>
      <c r="D5" s="22"/>
      <c r="E5" s="22"/>
      <c r="F5" s="22"/>
    </row>
    <row r="6" spans="1:6" ht="13.5">
      <c r="A6" s="232" t="s">
        <v>40</v>
      </c>
      <c r="B6" s="120" t="s">
        <v>34</v>
      </c>
      <c r="C6" s="120" t="s">
        <v>13</v>
      </c>
      <c r="D6" s="120" t="s">
        <v>14</v>
      </c>
      <c r="E6" s="120" t="s">
        <v>15</v>
      </c>
      <c r="F6" s="120" t="s">
        <v>16</v>
      </c>
    </row>
    <row r="7" spans="1:6" ht="14.25" thickBot="1">
      <c r="A7" s="233"/>
      <c r="B7" s="124" t="s">
        <v>17</v>
      </c>
      <c r="C7" s="124" t="s">
        <v>31</v>
      </c>
      <c r="D7" s="124" t="s">
        <v>31</v>
      </c>
      <c r="E7" s="124" t="s">
        <v>32</v>
      </c>
      <c r="F7" s="124" t="s">
        <v>33</v>
      </c>
    </row>
    <row r="8" spans="1:255" s="32" customFormat="1" ht="12.75">
      <c r="A8" s="61" t="s">
        <v>540</v>
      </c>
      <c r="B8" s="62" t="s">
        <v>560</v>
      </c>
      <c r="C8" s="63">
        <v>43466</v>
      </c>
      <c r="D8" s="64">
        <v>6102</v>
      </c>
      <c r="E8" s="61" t="s">
        <v>543</v>
      </c>
      <c r="F8" s="61" t="s">
        <v>542</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6" s="5" customFormat="1" ht="12.75">
      <c r="A9" s="9" t="s">
        <v>540</v>
      </c>
      <c r="B9" s="10" t="s">
        <v>556</v>
      </c>
      <c r="C9" s="65">
        <v>43466</v>
      </c>
      <c r="D9" s="11">
        <v>32311.05</v>
      </c>
      <c r="E9" s="9" t="s">
        <v>543</v>
      </c>
      <c r="F9" s="183" t="s">
        <v>542</v>
      </c>
    </row>
    <row r="10" spans="1:6" s="5" customFormat="1" ht="12.75">
      <c r="A10" s="9" t="s">
        <v>540</v>
      </c>
      <c r="B10" s="10" t="s">
        <v>560</v>
      </c>
      <c r="C10" s="65">
        <v>43556</v>
      </c>
      <c r="D10" s="11">
        <v>21880</v>
      </c>
      <c r="E10" s="9" t="s">
        <v>543</v>
      </c>
      <c r="F10" s="183" t="s">
        <v>542</v>
      </c>
    </row>
    <row r="11" spans="1:6" s="5" customFormat="1" ht="12.75">
      <c r="A11" s="9" t="s">
        <v>540</v>
      </c>
      <c r="B11" s="10" t="s">
        <v>560</v>
      </c>
      <c r="C11" s="65">
        <v>43556</v>
      </c>
      <c r="D11" s="11">
        <v>10450</v>
      </c>
      <c r="E11" s="9" t="s">
        <v>557</v>
      </c>
      <c r="F11" s="183" t="s">
        <v>542</v>
      </c>
    </row>
    <row r="12" spans="1:6" s="5" customFormat="1" ht="12.75">
      <c r="A12" s="9" t="s">
        <v>540</v>
      </c>
      <c r="B12" s="10" t="s">
        <v>562</v>
      </c>
      <c r="C12" s="65">
        <v>43617</v>
      </c>
      <c r="D12" s="11">
        <v>4600</v>
      </c>
      <c r="E12" s="9" t="s">
        <v>543</v>
      </c>
      <c r="F12" s="183" t="s">
        <v>542</v>
      </c>
    </row>
    <row r="13" spans="1:6" s="5" customFormat="1" ht="12.75">
      <c r="A13" s="9" t="s">
        <v>540</v>
      </c>
      <c r="B13" s="10" t="s">
        <v>560</v>
      </c>
      <c r="C13" s="65">
        <v>43647</v>
      </c>
      <c r="D13" s="11">
        <v>53787</v>
      </c>
      <c r="E13" s="9" t="s">
        <v>558</v>
      </c>
      <c r="F13" s="183" t="s">
        <v>542</v>
      </c>
    </row>
    <row r="14" spans="1:6" s="5" customFormat="1" ht="12.75">
      <c r="A14" s="9" t="s">
        <v>540</v>
      </c>
      <c r="B14" s="10" t="s">
        <v>560</v>
      </c>
      <c r="C14" s="65">
        <v>43647</v>
      </c>
      <c r="D14" s="11">
        <v>11042.3</v>
      </c>
      <c r="E14" s="9" t="s">
        <v>541</v>
      </c>
      <c r="F14" s="183" t="s">
        <v>542</v>
      </c>
    </row>
    <row r="15" spans="1:6" s="5" customFormat="1" ht="12.75">
      <c r="A15" s="9" t="s">
        <v>540</v>
      </c>
      <c r="B15" s="10" t="s">
        <v>563</v>
      </c>
      <c r="C15" s="65">
        <v>43678</v>
      </c>
      <c r="D15" s="11">
        <v>8004</v>
      </c>
      <c r="E15" s="9" t="s">
        <v>541</v>
      </c>
      <c r="F15" s="183" t="s">
        <v>542</v>
      </c>
    </row>
    <row r="16" spans="1:6" s="5" customFormat="1" ht="12.75">
      <c r="A16" s="9" t="s">
        <v>540</v>
      </c>
      <c r="B16" s="10" t="s">
        <v>560</v>
      </c>
      <c r="C16" s="65">
        <v>43739</v>
      </c>
      <c r="D16" s="11">
        <v>20940</v>
      </c>
      <c r="E16" s="9" t="s">
        <v>543</v>
      </c>
      <c r="F16" s="183" t="s">
        <v>542</v>
      </c>
    </row>
    <row r="17" spans="1:6" s="5" customFormat="1" ht="12.75">
      <c r="A17" s="9" t="s">
        <v>540</v>
      </c>
      <c r="B17" s="10" t="s">
        <v>560</v>
      </c>
      <c r="C17" s="65">
        <v>43739</v>
      </c>
      <c r="D17" s="11">
        <v>5280</v>
      </c>
      <c r="E17" s="9" t="s">
        <v>541</v>
      </c>
      <c r="F17" s="183" t="s">
        <v>542</v>
      </c>
    </row>
    <row r="18" spans="1:6" s="5" customFormat="1" ht="12.75">
      <c r="A18" s="9" t="s">
        <v>540</v>
      </c>
      <c r="B18" s="10" t="s">
        <v>560</v>
      </c>
      <c r="C18" s="65">
        <v>43800</v>
      </c>
      <c r="D18" s="11">
        <v>35858</v>
      </c>
      <c r="E18" s="9" t="s">
        <v>559</v>
      </c>
      <c r="F18" s="183" t="s">
        <v>542</v>
      </c>
    </row>
    <row r="19" spans="1:6" s="5" customFormat="1" ht="13.5" customHeight="1">
      <c r="A19" s="9" t="s">
        <v>564</v>
      </c>
      <c r="B19" s="10" t="s">
        <v>561</v>
      </c>
      <c r="C19" s="65">
        <v>43739</v>
      </c>
      <c r="D19" s="11">
        <v>3600</v>
      </c>
      <c r="E19" s="9" t="s">
        <v>557</v>
      </c>
      <c r="F19" s="183" t="s">
        <v>542</v>
      </c>
    </row>
    <row r="20" spans="1:6" s="5" customFormat="1" ht="13.5" customHeight="1">
      <c r="A20" s="9" t="s">
        <v>544</v>
      </c>
      <c r="B20" s="10" t="s">
        <v>566</v>
      </c>
      <c r="C20" s="65">
        <v>43800</v>
      </c>
      <c r="D20" s="11">
        <v>198000</v>
      </c>
      <c r="E20" s="9" t="s">
        <v>559</v>
      </c>
      <c r="F20" s="183" t="s">
        <v>565</v>
      </c>
    </row>
    <row r="21" spans="1:6" s="5" customFormat="1" ht="13.5" customHeight="1">
      <c r="A21" s="9" t="s">
        <v>544</v>
      </c>
      <c r="B21" s="10" t="s">
        <v>567</v>
      </c>
      <c r="C21" s="65">
        <v>43800</v>
      </c>
      <c r="D21" s="11">
        <v>136250</v>
      </c>
      <c r="E21" s="9" t="s">
        <v>559</v>
      </c>
      <c r="F21" s="183" t="s">
        <v>565</v>
      </c>
    </row>
    <row r="22" spans="1:6" s="5" customFormat="1" ht="13.5" customHeight="1">
      <c r="A22" s="9" t="s">
        <v>544</v>
      </c>
      <c r="B22" s="10" t="s">
        <v>568</v>
      </c>
      <c r="C22" s="65">
        <v>43800</v>
      </c>
      <c r="D22" s="11">
        <v>132000</v>
      </c>
      <c r="E22" s="9" t="s">
        <v>559</v>
      </c>
      <c r="F22" s="183" t="s">
        <v>565</v>
      </c>
    </row>
    <row r="23" spans="1:6" s="5" customFormat="1" ht="13.5" customHeight="1">
      <c r="A23" s="9" t="s">
        <v>544</v>
      </c>
      <c r="B23" s="10" t="s">
        <v>569</v>
      </c>
      <c r="C23" s="65">
        <v>43800</v>
      </c>
      <c r="D23" s="11">
        <v>131250</v>
      </c>
      <c r="E23" s="9" t="s">
        <v>541</v>
      </c>
      <c r="F23" s="183" t="s">
        <v>565</v>
      </c>
    </row>
    <row r="24" spans="1:7" s="5" customFormat="1" ht="12.75">
      <c r="A24" s="10" t="s">
        <v>570</v>
      </c>
      <c r="B24" s="10" t="s">
        <v>571</v>
      </c>
      <c r="C24" s="65">
        <v>43709</v>
      </c>
      <c r="D24" s="11">
        <v>5234.48</v>
      </c>
      <c r="E24" s="9" t="s">
        <v>543</v>
      </c>
      <c r="F24" s="9" t="s">
        <v>542</v>
      </c>
      <c r="G24" s="3"/>
    </row>
    <row r="25" spans="1:6" s="5" customFormat="1" ht="12.75">
      <c r="A25" s="15" t="s">
        <v>570</v>
      </c>
      <c r="B25" s="13" t="s">
        <v>572</v>
      </c>
      <c r="C25" s="66">
        <v>43800</v>
      </c>
      <c r="D25" s="14">
        <v>1395425</v>
      </c>
      <c r="E25" s="15" t="s">
        <v>543</v>
      </c>
      <c r="F25" s="15" t="s">
        <v>542</v>
      </c>
    </row>
    <row r="26" spans="1:6" s="5" customFormat="1" ht="12.75">
      <c r="A26" s="16"/>
      <c r="B26" s="30"/>
      <c r="C26" s="38"/>
      <c r="D26" s="35"/>
      <c r="E26" s="16"/>
      <c r="F26" s="16"/>
    </row>
    <row r="27" spans="1:6" ht="12.75">
      <c r="A27" s="3"/>
      <c r="B27" s="3"/>
      <c r="C27" s="3"/>
      <c r="D27" s="3"/>
      <c r="E27" s="3"/>
      <c r="F27" s="57"/>
    </row>
    <row r="28" spans="1:7" s="133" customFormat="1" ht="13.5">
      <c r="A28" s="135"/>
      <c r="B28" s="135"/>
      <c r="C28" s="135"/>
      <c r="F28" s="215"/>
      <c r="G28" s="215"/>
    </row>
    <row r="29" spans="1:5" ht="16.5">
      <c r="A29" s="92"/>
      <c r="B29" s="92"/>
      <c r="C29" s="92"/>
      <c r="D29" s="83"/>
      <c r="E29" s="83"/>
    </row>
    <row r="30" spans="1:7" s="20" customFormat="1" ht="18" customHeight="1">
      <c r="A30" s="148"/>
      <c r="B30" s="148"/>
      <c r="C30" s="148"/>
      <c r="F30" s="149"/>
      <c r="G30" s="149"/>
    </row>
    <row r="31" spans="1:5" ht="18" customHeight="1">
      <c r="A31" s="92"/>
      <c r="B31" s="92"/>
      <c r="C31" s="92"/>
      <c r="D31" s="50"/>
      <c r="E31" s="50"/>
    </row>
    <row r="32" spans="1:5" ht="16.5">
      <c r="A32" s="135" t="s">
        <v>545</v>
      </c>
      <c r="B32" s="92"/>
      <c r="C32" s="92"/>
      <c r="D32" s="83"/>
      <c r="E32" s="83"/>
    </row>
    <row r="33" spans="1:6" ht="16.5">
      <c r="A33" s="93"/>
      <c r="B33" s="219" t="s">
        <v>43</v>
      </c>
      <c r="C33" s="219"/>
      <c r="D33" s="219"/>
      <c r="E33" s="219"/>
      <c r="F33" s="219"/>
    </row>
    <row r="34" spans="1:5" ht="16.5">
      <c r="A34" s="93"/>
      <c r="B34" s="50"/>
      <c r="C34" s="83"/>
      <c r="D34" s="83"/>
      <c r="E34" s="83"/>
    </row>
    <row r="35" spans="1:20" ht="22.5" customHeight="1">
      <c r="A35" s="226" t="s">
        <v>128</v>
      </c>
      <c r="B35" s="226"/>
      <c r="C35" s="136"/>
      <c r="D35" s="226" t="s">
        <v>129</v>
      </c>
      <c r="E35" s="226"/>
      <c r="F35" s="136"/>
      <c r="G35" s="136"/>
      <c r="H35" s="136"/>
      <c r="I35" s="136"/>
      <c r="J35" s="136"/>
      <c r="K35" s="136"/>
      <c r="L35" s="136"/>
      <c r="M35" s="136"/>
      <c r="N35" s="136"/>
      <c r="O35" s="136"/>
      <c r="P35" s="136"/>
      <c r="Q35" s="136"/>
      <c r="R35" s="136"/>
      <c r="S35" s="136"/>
      <c r="T35" s="136"/>
    </row>
    <row r="36" spans="1:2" ht="12.75">
      <c r="A36" s="17"/>
      <c r="B36" s="18"/>
    </row>
    <row r="37" spans="1:5" ht="16.5">
      <c r="A37" s="94" t="s">
        <v>130</v>
      </c>
      <c r="B37" s="50"/>
      <c r="D37" s="83" t="s">
        <v>131</v>
      </c>
      <c r="E37" s="83"/>
    </row>
    <row r="38" spans="1:5" ht="16.5">
      <c r="A38" s="137" t="s">
        <v>132</v>
      </c>
      <c r="B38" s="50"/>
      <c r="D38" s="151" t="s">
        <v>78</v>
      </c>
      <c r="E38" s="151"/>
    </row>
    <row r="39" spans="1:5" ht="16.5">
      <c r="A39" s="94" t="s">
        <v>53</v>
      </c>
      <c r="B39" s="50"/>
      <c r="D39" s="151" t="s">
        <v>54</v>
      </c>
      <c r="E39" s="151"/>
    </row>
    <row r="40" spans="1:5" ht="16.5">
      <c r="A40" s="94" t="s">
        <v>55</v>
      </c>
      <c r="B40" s="50"/>
      <c r="D40" s="151" t="s">
        <v>56</v>
      </c>
      <c r="E40" s="151"/>
    </row>
    <row r="41" spans="1:5" ht="16.5">
      <c r="A41" s="49" t="s">
        <v>485</v>
      </c>
      <c r="B41" s="50"/>
      <c r="D41" s="151" t="s">
        <v>486</v>
      </c>
      <c r="E41" s="151"/>
    </row>
    <row r="42" spans="1:5" ht="16.5">
      <c r="A42" s="227" t="s">
        <v>546</v>
      </c>
      <c r="B42" s="227"/>
      <c r="D42" s="151" t="s">
        <v>547</v>
      </c>
      <c r="E42" s="151"/>
    </row>
    <row r="43" spans="1:5" ht="16.5">
      <c r="A43" s="49" t="s">
        <v>548</v>
      </c>
      <c r="B43" s="49"/>
      <c r="D43" s="151" t="s">
        <v>549</v>
      </c>
      <c r="E43" s="151"/>
    </row>
    <row r="44" spans="1:5" ht="16.5">
      <c r="A44" s="49" t="s">
        <v>550</v>
      </c>
      <c r="B44" s="49"/>
      <c r="D44" s="151" t="s">
        <v>551</v>
      </c>
      <c r="E44" s="151"/>
    </row>
    <row r="45" spans="1:5" ht="15.75" customHeight="1">
      <c r="A45" s="95" t="s">
        <v>552</v>
      </c>
      <c r="B45" s="96"/>
      <c r="D45" s="151" t="s">
        <v>553</v>
      </c>
      <c r="E45" s="152"/>
    </row>
    <row r="46" spans="1:5" ht="15.75" customHeight="1">
      <c r="A46" s="95" t="s">
        <v>554</v>
      </c>
      <c r="B46" s="96"/>
      <c r="D46" s="151" t="s">
        <v>555</v>
      </c>
      <c r="E46" s="152"/>
    </row>
    <row r="47" spans="1:20" ht="15.75">
      <c r="A47" s="137" t="s">
        <v>133</v>
      </c>
      <c r="B47" s="67"/>
      <c r="D47" s="154" t="s">
        <v>134</v>
      </c>
      <c r="E47" s="154"/>
      <c r="F47" s="154"/>
      <c r="G47" s="154"/>
      <c r="H47" s="154"/>
      <c r="I47" s="154"/>
      <c r="J47" s="154"/>
      <c r="K47" s="154"/>
      <c r="L47" s="154"/>
      <c r="M47" s="154"/>
      <c r="N47" s="154"/>
      <c r="O47" s="154"/>
      <c r="P47" s="154"/>
      <c r="Q47" s="154"/>
      <c r="R47" s="154"/>
      <c r="S47" s="154"/>
      <c r="T47" s="154"/>
    </row>
    <row r="48" spans="1:20" ht="15.75">
      <c r="A48" s="137" t="s">
        <v>135</v>
      </c>
      <c r="B48" s="67"/>
      <c r="D48" s="154" t="s">
        <v>136</v>
      </c>
      <c r="E48" s="154"/>
      <c r="F48" s="154"/>
      <c r="G48" s="154"/>
      <c r="H48" s="154"/>
      <c r="I48" s="154"/>
      <c r="J48" s="154"/>
      <c r="K48" s="154"/>
      <c r="L48" s="154"/>
      <c r="M48" s="154"/>
      <c r="N48" s="154"/>
      <c r="O48" s="154"/>
      <c r="P48" s="154"/>
      <c r="Q48" s="154"/>
      <c r="R48" s="154"/>
      <c r="S48" s="154"/>
      <c r="T48" s="154"/>
    </row>
    <row r="49" spans="1:20" ht="15.75">
      <c r="A49" s="174" t="s">
        <v>137</v>
      </c>
      <c r="B49" s="67"/>
      <c r="D49" s="154" t="s">
        <v>138</v>
      </c>
      <c r="E49" s="154"/>
      <c r="F49" s="154"/>
      <c r="G49" s="154"/>
      <c r="H49" s="154"/>
      <c r="I49" s="154"/>
      <c r="J49" s="154"/>
      <c r="K49" s="154"/>
      <c r="L49" s="154"/>
      <c r="M49" s="154"/>
      <c r="N49" s="154"/>
      <c r="O49" s="154"/>
      <c r="P49" s="154"/>
      <c r="Q49" s="154"/>
      <c r="R49" s="154"/>
      <c r="S49" s="154"/>
      <c r="T49" s="154"/>
    </row>
    <row r="50" spans="1:9" ht="12.75">
      <c r="A50" s="17"/>
      <c r="F50" s="28"/>
      <c r="G50" s="29"/>
      <c r="I50" s="25"/>
    </row>
  </sheetData>
  <sheetProtection/>
  <mergeCells count="10">
    <mergeCell ref="A42:B42"/>
    <mergeCell ref="A6:A7"/>
    <mergeCell ref="A3:F3"/>
    <mergeCell ref="A1:F1"/>
    <mergeCell ref="A2:F2"/>
    <mergeCell ref="A4:F4"/>
    <mergeCell ref="F28:G28"/>
    <mergeCell ref="B33:F33"/>
    <mergeCell ref="A35:B35"/>
    <mergeCell ref="D35:E35"/>
  </mergeCells>
  <printOptions horizontalCentered="1"/>
  <pageMargins left="0.11811023622047245" right="0.11811023622047245" top="0.3937007874015748" bottom="0.3937007874015748" header="0" footer="0"/>
  <pageSetup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28"/>
  <sheetViews>
    <sheetView zoomScaleSheetLayoutView="100" zoomScalePageLayoutView="0" workbookViewId="0" topLeftCell="A1">
      <selection activeCell="G1" sqref="G1"/>
    </sheetView>
  </sheetViews>
  <sheetFormatPr defaultColWidth="11.421875" defaultRowHeight="12.75"/>
  <cols>
    <col min="1" max="1" width="9.00390625" style="0" customWidth="1"/>
    <col min="2" max="2" width="28.57421875" style="0" customWidth="1"/>
    <col min="3" max="3" width="11.7109375" style="0" customWidth="1"/>
    <col min="4" max="4" width="15.7109375" style="0" customWidth="1"/>
    <col min="5" max="5" width="24.7109375" style="0" customWidth="1"/>
    <col min="6" max="6" width="33.57421875" style="0" customWidth="1"/>
  </cols>
  <sheetData>
    <row r="1" spans="1:6" ht="16.5">
      <c r="A1" s="221" t="s">
        <v>101</v>
      </c>
      <c r="B1" s="221"/>
      <c r="C1" s="221"/>
      <c r="D1" s="221"/>
      <c r="E1" s="221"/>
      <c r="F1" s="221"/>
    </row>
    <row r="2" spans="1:6" ht="16.5">
      <c r="A2" s="221" t="s">
        <v>79</v>
      </c>
      <c r="B2" s="221"/>
      <c r="C2" s="221"/>
      <c r="D2" s="221"/>
      <c r="E2" s="221"/>
      <c r="F2" s="221"/>
    </row>
    <row r="3" spans="1:7" ht="16.5">
      <c r="A3" s="219" t="s">
        <v>44</v>
      </c>
      <c r="B3" s="219"/>
      <c r="C3" s="219"/>
      <c r="D3" s="219"/>
      <c r="E3" s="219"/>
      <c r="F3" s="219"/>
      <c r="G3" s="1"/>
    </row>
    <row r="4" spans="1:7" ht="16.5">
      <c r="A4" s="219" t="s">
        <v>512</v>
      </c>
      <c r="B4" s="219"/>
      <c r="C4" s="219"/>
      <c r="D4" s="219"/>
      <c r="E4" s="219"/>
      <c r="F4" s="219"/>
      <c r="G4" s="1"/>
    </row>
    <row r="5" spans="1:6" ht="15.75">
      <c r="A5" s="22"/>
      <c r="B5" s="39"/>
      <c r="C5" s="39"/>
      <c r="D5" s="39"/>
      <c r="E5" s="39"/>
      <c r="F5" s="22"/>
    </row>
    <row r="6" spans="1:6" ht="13.5">
      <c r="A6" s="237" t="s">
        <v>40</v>
      </c>
      <c r="B6" s="120" t="s">
        <v>34</v>
      </c>
      <c r="C6" s="120" t="s">
        <v>13</v>
      </c>
      <c r="D6" s="120" t="s">
        <v>18</v>
      </c>
      <c r="E6" s="120" t="s">
        <v>15</v>
      </c>
      <c r="F6" s="120" t="s">
        <v>19</v>
      </c>
    </row>
    <row r="7" spans="1:6" ht="13.5">
      <c r="A7" s="255"/>
      <c r="B7" s="124" t="s">
        <v>20</v>
      </c>
      <c r="C7" s="124" t="s">
        <v>21</v>
      </c>
      <c r="D7" s="124" t="s">
        <v>22</v>
      </c>
      <c r="E7" s="124" t="s">
        <v>32</v>
      </c>
      <c r="F7" s="124" t="s">
        <v>21</v>
      </c>
    </row>
    <row r="8" spans="1:6" s="1" customFormat="1" ht="11.25">
      <c r="A8" s="184" t="s">
        <v>573</v>
      </c>
      <c r="B8" s="185" t="s">
        <v>574</v>
      </c>
      <c r="C8" s="186">
        <v>43708</v>
      </c>
      <c r="D8" s="187">
        <v>21054</v>
      </c>
      <c r="E8" s="188" t="s">
        <v>557</v>
      </c>
      <c r="F8" s="184" t="s">
        <v>575</v>
      </c>
    </row>
    <row r="9" spans="1:6" s="1" customFormat="1" ht="11.25">
      <c r="A9" s="189" t="s">
        <v>564</v>
      </c>
      <c r="B9" s="190" t="s">
        <v>578</v>
      </c>
      <c r="C9" s="191">
        <v>43708</v>
      </c>
      <c r="D9" s="192">
        <v>93.73</v>
      </c>
      <c r="E9" s="193" t="s">
        <v>543</v>
      </c>
      <c r="F9" s="189" t="s">
        <v>575</v>
      </c>
    </row>
    <row r="10" spans="1:6" s="1" customFormat="1" ht="11.25">
      <c r="A10" s="189" t="s">
        <v>564</v>
      </c>
      <c r="B10" s="190" t="s">
        <v>578</v>
      </c>
      <c r="C10" s="191">
        <v>43708</v>
      </c>
      <c r="D10" s="192">
        <v>79.31</v>
      </c>
      <c r="E10" s="193" t="s">
        <v>576</v>
      </c>
      <c r="F10" s="189" t="s">
        <v>575</v>
      </c>
    </row>
    <row r="11" spans="1:6" s="1" customFormat="1" ht="11.25">
      <c r="A11" s="189" t="s">
        <v>564</v>
      </c>
      <c r="B11" s="190" t="s">
        <v>578</v>
      </c>
      <c r="C11" s="191">
        <v>43708</v>
      </c>
      <c r="D11" s="192">
        <v>93.73</v>
      </c>
      <c r="E11" s="193" t="s">
        <v>576</v>
      </c>
      <c r="F11" s="189" t="s">
        <v>575</v>
      </c>
    </row>
    <row r="12" spans="1:6" s="1" customFormat="1" ht="11.25">
      <c r="A12" s="189" t="s">
        <v>564</v>
      </c>
      <c r="B12" s="190" t="s">
        <v>578</v>
      </c>
      <c r="C12" s="191">
        <v>43708</v>
      </c>
      <c r="D12" s="192">
        <v>79.31</v>
      </c>
      <c r="E12" s="193" t="s">
        <v>576</v>
      </c>
      <c r="F12" s="189" t="s">
        <v>575</v>
      </c>
    </row>
    <row r="13" spans="1:6" s="1" customFormat="1" ht="11.25">
      <c r="A13" s="189" t="s">
        <v>564</v>
      </c>
      <c r="B13" s="190" t="s">
        <v>579</v>
      </c>
      <c r="C13" s="191">
        <v>43708</v>
      </c>
      <c r="D13" s="192">
        <v>144.68</v>
      </c>
      <c r="E13" s="193" t="s">
        <v>576</v>
      </c>
      <c r="F13" s="189" t="s">
        <v>575</v>
      </c>
    </row>
    <row r="14" spans="1:6" s="1" customFormat="1" ht="11.25">
      <c r="A14" s="189" t="s">
        <v>564</v>
      </c>
      <c r="B14" s="190" t="s">
        <v>579</v>
      </c>
      <c r="C14" s="191">
        <v>43708</v>
      </c>
      <c r="D14" s="192">
        <v>114.45</v>
      </c>
      <c r="E14" s="193" t="s">
        <v>576</v>
      </c>
      <c r="F14" s="189" t="s">
        <v>575</v>
      </c>
    </row>
    <row r="15" spans="1:6" s="1" customFormat="1" ht="11.25">
      <c r="A15" s="189" t="s">
        <v>577</v>
      </c>
      <c r="B15" s="190" t="s">
        <v>580</v>
      </c>
      <c r="C15" s="191">
        <v>43738</v>
      </c>
      <c r="D15" s="192">
        <v>1981.76</v>
      </c>
      <c r="E15" s="193" t="s">
        <v>576</v>
      </c>
      <c r="F15" s="189" t="s">
        <v>575</v>
      </c>
    </row>
    <row r="16" spans="1:6" s="1" customFormat="1" ht="11.25">
      <c r="A16" s="189" t="s">
        <v>577</v>
      </c>
      <c r="B16" s="190" t="s">
        <v>580</v>
      </c>
      <c r="C16" s="191">
        <v>43738</v>
      </c>
      <c r="D16" s="192">
        <v>1</v>
      </c>
      <c r="E16" s="193" t="s">
        <v>576</v>
      </c>
      <c r="F16" s="189" t="s">
        <v>575</v>
      </c>
    </row>
    <row r="17" spans="1:6" ht="12.75">
      <c r="A17" s="21"/>
      <c r="B17" s="21"/>
      <c r="C17" s="21"/>
      <c r="D17" s="70"/>
      <c r="E17" s="21"/>
      <c r="F17" s="21"/>
    </row>
    <row r="18" spans="1:6" ht="12.75">
      <c r="A18" s="268" t="s">
        <v>39</v>
      </c>
      <c r="B18" s="269"/>
      <c r="C18" s="270"/>
      <c r="D18" s="68">
        <f>SUM(D8:D17)</f>
        <v>23641.97</v>
      </c>
      <c r="E18" s="69"/>
      <c r="F18" s="33"/>
    </row>
    <row r="20" spans="1:7" ht="12.75">
      <c r="A20" s="3"/>
      <c r="C20" s="3"/>
      <c r="E20" s="3"/>
      <c r="F20" s="3"/>
      <c r="G20" s="20"/>
    </row>
    <row r="21" spans="1:7" ht="12.75">
      <c r="A21" s="3"/>
      <c r="C21" s="3"/>
      <c r="E21" s="3"/>
      <c r="F21" s="3"/>
      <c r="G21" s="20"/>
    </row>
    <row r="22" spans="1:7" ht="12.75">
      <c r="A22" s="4"/>
      <c r="C22" s="3"/>
      <c r="E22" s="3"/>
      <c r="F22" s="3"/>
      <c r="G22" s="20"/>
    </row>
    <row r="23" spans="1:7" ht="12.75">
      <c r="A23" s="4"/>
      <c r="C23" s="3"/>
      <c r="E23" s="3"/>
      <c r="F23" s="3"/>
      <c r="G23" s="20"/>
    </row>
    <row r="24" spans="1:7" ht="12.75">
      <c r="A24" s="3"/>
      <c r="C24" s="3"/>
      <c r="F24" s="3"/>
      <c r="G24" s="20"/>
    </row>
    <row r="25" spans="1:6" ht="12.75">
      <c r="A25" s="4"/>
      <c r="C25" s="4"/>
      <c r="F25" s="4"/>
    </row>
    <row r="28" spans="2:4" ht="12.75">
      <c r="B28" s="4"/>
      <c r="D28" s="4"/>
    </row>
  </sheetData>
  <sheetProtection/>
  <mergeCells count="6">
    <mergeCell ref="A1:F1"/>
    <mergeCell ref="A2:F2"/>
    <mergeCell ref="A3:F3"/>
    <mergeCell ref="A4:F4"/>
    <mergeCell ref="A6:A7"/>
    <mergeCell ref="A18:C18"/>
  </mergeCells>
  <printOptions horizontalCentered="1"/>
  <pageMargins left="0.11811023622047245" right="0.11811023622047245" top="0.3937007874015748" bottom="0.3937007874015748" header="0" footer="0"/>
  <pageSetup fitToHeight="1" fitToWidth="1"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CZ30"/>
  <sheetViews>
    <sheetView tabSelected="1" zoomScalePageLayoutView="0" workbookViewId="0" topLeftCell="A1">
      <selection activeCell="G13" sqref="G13"/>
    </sheetView>
  </sheetViews>
  <sheetFormatPr defaultColWidth="11.421875" defaultRowHeight="12.75"/>
  <cols>
    <col min="1" max="1" width="30.8515625" style="0" customWidth="1"/>
    <col min="2" max="2" width="30.00390625" style="0" customWidth="1"/>
    <col min="3" max="3" width="23.7109375" style="0" customWidth="1"/>
    <col min="4" max="4" width="22.28125" style="0" customWidth="1"/>
    <col min="5" max="5" width="21.00390625" style="0" customWidth="1"/>
    <col min="6" max="6" width="18.140625" style="0" customWidth="1"/>
  </cols>
  <sheetData>
    <row r="1" spans="1:16" ht="18.75">
      <c r="A1" s="271" t="s">
        <v>101</v>
      </c>
      <c r="B1" s="271"/>
      <c r="C1" s="271"/>
      <c r="D1" s="271"/>
      <c r="E1" s="271"/>
      <c r="F1" s="271"/>
      <c r="G1" s="79"/>
      <c r="H1" s="79"/>
      <c r="I1" s="79"/>
      <c r="J1" s="79"/>
      <c r="K1" s="79"/>
      <c r="L1" s="79"/>
      <c r="M1" s="79"/>
      <c r="N1" s="79"/>
      <c r="O1" s="79"/>
      <c r="P1" s="79"/>
    </row>
    <row r="2" spans="1:16" ht="18.75">
      <c r="A2" s="271" t="s">
        <v>583</v>
      </c>
      <c r="B2" s="271"/>
      <c r="C2" s="271"/>
      <c r="D2" s="271"/>
      <c r="E2" s="271"/>
      <c r="F2" s="271"/>
      <c r="G2" s="79"/>
      <c r="H2" s="79"/>
      <c r="I2" s="79"/>
      <c r="J2" s="79"/>
      <c r="K2" s="79"/>
      <c r="L2" s="79"/>
      <c r="M2" s="79"/>
      <c r="N2" s="79"/>
      <c r="O2" s="79"/>
      <c r="P2" s="79"/>
    </row>
    <row r="3" spans="1:16" ht="18.75">
      <c r="A3" s="271" t="s">
        <v>92</v>
      </c>
      <c r="B3" s="271"/>
      <c r="C3" s="271"/>
      <c r="D3" s="271"/>
      <c r="E3" s="271"/>
      <c r="F3" s="271"/>
      <c r="G3" s="79"/>
      <c r="H3" s="79"/>
      <c r="I3" s="79"/>
      <c r="J3" s="79"/>
      <c r="K3" s="79"/>
      <c r="L3" s="79"/>
      <c r="M3" s="79"/>
      <c r="N3" s="79"/>
      <c r="O3" s="79"/>
      <c r="P3" s="79"/>
    </row>
    <row r="6" spans="1:6" ht="12.75">
      <c r="A6" s="272" t="s">
        <v>64</v>
      </c>
      <c r="B6" s="272" t="s">
        <v>65</v>
      </c>
      <c r="C6" s="272" t="s">
        <v>91</v>
      </c>
      <c r="D6" s="272"/>
      <c r="E6" s="272"/>
      <c r="F6" s="272" t="s">
        <v>67</v>
      </c>
    </row>
    <row r="7" spans="1:6" ht="12.75">
      <c r="A7" s="272"/>
      <c r="B7" s="272"/>
      <c r="C7" s="128" t="s">
        <v>68</v>
      </c>
      <c r="D7" s="128" t="s">
        <v>69</v>
      </c>
      <c r="E7" s="128" t="s">
        <v>96</v>
      </c>
      <c r="F7" s="272"/>
    </row>
    <row r="8" spans="1:6" ht="12.75">
      <c r="A8" s="194" t="s">
        <v>112</v>
      </c>
      <c r="B8" s="194" t="s">
        <v>584</v>
      </c>
      <c r="C8" s="195">
        <v>6008675.06</v>
      </c>
      <c r="D8" s="195">
        <f>+C8-E8</f>
        <v>2830155.3399999994</v>
      </c>
      <c r="E8" s="195">
        <v>3178519.72</v>
      </c>
      <c r="F8" s="195">
        <f>1522300.99+61839.1</f>
        <v>1584140.09</v>
      </c>
    </row>
    <row r="9" spans="1:6" ht="12.75">
      <c r="A9" s="194"/>
      <c r="B9" s="194"/>
      <c r="C9" s="194"/>
      <c r="D9" s="194"/>
      <c r="E9" s="194"/>
      <c r="F9" s="273"/>
    </row>
    <row r="12" spans="1:7" s="133" customFormat="1" ht="13.5">
      <c r="A12" s="135"/>
      <c r="C12" s="135"/>
      <c r="F12" s="196"/>
      <c r="G12" s="196"/>
    </row>
    <row r="13" spans="1:5" ht="16.5">
      <c r="A13" s="92"/>
      <c r="C13" s="92"/>
      <c r="D13" s="83"/>
      <c r="E13" s="83"/>
    </row>
    <row r="14" spans="1:7" s="20" customFormat="1" ht="18" customHeight="1">
      <c r="A14" s="148"/>
      <c r="B14" s="148"/>
      <c r="C14" s="148"/>
      <c r="F14" s="149"/>
      <c r="G14" s="149"/>
    </row>
    <row r="15" spans="1:5" ht="18" customHeight="1">
      <c r="A15" s="92"/>
      <c r="B15" s="92"/>
      <c r="C15" s="92"/>
      <c r="D15" s="50"/>
      <c r="E15" s="50"/>
    </row>
    <row r="16" spans="1:104" ht="16.5">
      <c r="A16" s="135" t="s">
        <v>581</v>
      </c>
      <c r="B16" s="92"/>
      <c r="C16" s="92"/>
      <c r="D16" s="83"/>
      <c r="E16" s="83"/>
      <c r="CZ16" s="135"/>
    </row>
    <row r="17" spans="1:104" ht="16.5">
      <c r="A17" s="93"/>
      <c r="B17" s="219" t="s">
        <v>582</v>
      </c>
      <c r="C17" s="219"/>
      <c r="D17" s="219"/>
      <c r="E17" s="219"/>
      <c r="F17" s="219"/>
      <c r="CZ17" s="92"/>
    </row>
    <row r="18" spans="1:5" ht="16.5">
      <c r="A18" s="93"/>
      <c r="B18" s="50"/>
      <c r="C18" s="83"/>
      <c r="D18" s="83"/>
      <c r="E18" s="83"/>
    </row>
    <row r="19" spans="1:20" ht="22.5" customHeight="1">
      <c r="A19" s="226" t="s">
        <v>128</v>
      </c>
      <c r="B19" s="226"/>
      <c r="C19" s="136"/>
      <c r="D19" s="226" t="s">
        <v>129</v>
      </c>
      <c r="E19" s="226"/>
      <c r="F19" s="136"/>
      <c r="G19" s="136"/>
      <c r="H19" s="136"/>
      <c r="I19" s="136"/>
      <c r="J19" s="136"/>
      <c r="K19" s="136"/>
      <c r="L19" s="136"/>
      <c r="M19" s="136"/>
      <c r="N19" s="136"/>
      <c r="O19" s="136"/>
      <c r="P19" s="136"/>
      <c r="Q19" s="136"/>
      <c r="R19" s="136"/>
      <c r="S19" s="136"/>
      <c r="T19" s="136"/>
    </row>
    <row r="20" spans="1:2" ht="12.75">
      <c r="A20" s="17"/>
      <c r="B20" s="18"/>
    </row>
    <row r="21" spans="1:5" ht="16.5">
      <c r="A21" s="94" t="s">
        <v>130</v>
      </c>
      <c r="B21" s="83" t="s">
        <v>131</v>
      </c>
      <c r="E21" s="83"/>
    </row>
    <row r="22" spans="1:2" ht="15.75">
      <c r="A22" s="137" t="s">
        <v>132</v>
      </c>
      <c r="B22" s="54" t="s">
        <v>78</v>
      </c>
    </row>
    <row r="23" spans="1:2" ht="15">
      <c r="A23" s="80" t="s">
        <v>93</v>
      </c>
      <c r="B23" s="54" t="s">
        <v>54</v>
      </c>
    </row>
    <row r="24" spans="1:2" ht="15">
      <c r="A24" s="80" t="s">
        <v>70</v>
      </c>
      <c r="B24" s="54" t="s">
        <v>71</v>
      </c>
    </row>
    <row r="25" spans="1:2" ht="15">
      <c r="A25" s="80" t="s">
        <v>72</v>
      </c>
      <c r="B25" s="54" t="s">
        <v>94</v>
      </c>
    </row>
    <row r="26" spans="1:2" ht="15">
      <c r="A26" s="80" t="s">
        <v>73</v>
      </c>
      <c r="B26" s="54" t="s">
        <v>74</v>
      </c>
    </row>
    <row r="27" spans="1:2" ht="15">
      <c r="A27" s="80" t="s">
        <v>75</v>
      </c>
      <c r="B27" s="54" t="s">
        <v>95</v>
      </c>
    </row>
    <row r="28" spans="1:4" ht="15.75">
      <c r="A28" s="137" t="s">
        <v>133</v>
      </c>
      <c r="B28" s="154" t="s">
        <v>134</v>
      </c>
      <c r="C28" s="54"/>
      <c r="D28" s="54"/>
    </row>
    <row r="29" spans="1:6" ht="35.25" customHeight="1">
      <c r="A29" s="137" t="s">
        <v>135</v>
      </c>
      <c r="B29" s="154" t="s">
        <v>136</v>
      </c>
      <c r="C29" s="197"/>
      <c r="D29" s="197"/>
      <c r="E29" s="197"/>
      <c r="F29" s="197"/>
    </row>
    <row r="30" spans="1:2" ht="15.75">
      <c r="A30" s="174" t="s">
        <v>137</v>
      </c>
      <c r="B30" s="154" t="s">
        <v>138</v>
      </c>
    </row>
  </sheetData>
  <sheetProtection/>
  <mergeCells count="10">
    <mergeCell ref="D19:E19"/>
    <mergeCell ref="A1:F1"/>
    <mergeCell ref="A2:F2"/>
    <mergeCell ref="A3:F3"/>
    <mergeCell ref="A6:A7"/>
    <mergeCell ref="B6:B7"/>
    <mergeCell ref="C6:E6"/>
    <mergeCell ref="F6:F7"/>
    <mergeCell ref="B17:F17"/>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PRESIDENCIA MPAL. HUEJUTLA, HGO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ICPM2003</dc:title>
  <dc:subject>ANEXOS</dc:subject>
  <dc:creator>Lore_Mendoza</dc:creator>
  <cp:keywords/>
  <dc:description/>
  <cp:lastModifiedBy>Cajero_03</cp:lastModifiedBy>
  <cp:lastPrinted>2020-04-28T16:09:46Z</cp:lastPrinted>
  <dcterms:created xsi:type="dcterms:W3CDTF">2002-02-14T01:22:11Z</dcterms:created>
  <dcterms:modified xsi:type="dcterms:W3CDTF">2020-04-28T16:10:21Z</dcterms:modified>
  <cp:category/>
  <cp:version/>
  <cp:contentType/>
  <cp:contentStatus/>
</cp:coreProperties>
</file>