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623"/>
  <workbookPr/>
  <mc:AlternateContent xmlns:mc="http://schemas.openxmlformats.org/markup-compatibility/2006">
    <mc:Choice Requires="x15">
      <x15ac:absPath xmlns:x15ac="http://schemas.microsoft.com/office/spreadsheetml/2010/11/ac" url="C:\Users\Mika\Documents\EJERCICIO 2025\AVANCES DE GESTION FINANCIERA 2025\VI.1.3 DISCIPLINA FIN\"/>
    </mc:Choice>
  </mc:AlternateContent>
  <xr:revisionPtr revIDLastSave="0" documentId="13_ncr:9_{73FBAFF1-4C12-4114-9CCE-5025DCBA3726}" xr6:coauthVersionLast="47" xr6:coauthVersionMax="47" xr10:uidLastSave="{00000000-0000-0000-0000-000000000000}"/>
  <bookViews>
    <workbookView xWindow="-120" yWindow="-120" windowWidth="29040" windowHeight="15720" activeTab="2" xr2:uid="{E86FEC90-6C34-4740-9447-9014AF2A41DD}"/>
  </bookViews>
  <sheets>
    <sheet name="EAEPED_CA ENE" sheetId="1" r:id="rId1"/>
    <sheet name="EAEPED_CA FEB" sheetId="2" r:id="rId2"/>
    <sheet name="EAEPED_CA MAR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9" i="3" l="1"/>
  <c r="D9" i="3"/>
  <c r="F9" i="3"/>
  <c r="G9" i="3"/>
  <c r="E10" i="3"/>
  <c r="E9" i="3" s="1"/>
  <c r="E29" i="3" s="1"/>
  <c r="E11" i="3"/>
  <c r="H11" i="3"/>
  <c r="E12" i="3"/>
  <c r="H12" i="3" s="1"/>
  <c r="E13" i="3"/>
  <c r="H13" i="3"/>
  <c r="E14" i="3"/>
  <c r="H14" i="3" s="1"/>
  <c r="E15" i="3"/>
  <c r="H15" i="3"/>
  <c r="H16" i="3"/>
  <c r="H17" i="3"/>
  <c r="C19" i="3"/>
  <c r="D19" i="3"/>
  <c r="F19" i="3"/>
  <c r="G19" i="3"/>
  <c r="E20" i="3"/>
  <c r="E19" i="3" s="1"/>
  <c r="E21" i="3"/>
  <c r="H21" i="3"/>
  <c r="E22" i="3"/>
  <c r="H22" i="3" s="1"/>
  <c r="E23" i="3"/>
  <c r="H23" i="3"/>
  <c r="E24" i="3"/>
  <c r="H24" i="3" s="1"/>
  <c r="E25" i="3"/>
  <c r="H25" i="3"/>
  <c r="H26" i="3"/>
  <c r="H27" i="3"/>
  <c r="H28" i="3"/>
  <c r="C29" i="3"/>
  <c r="D29" i="3"/>
  <c r="F29" i="3"/>
  <c r="G29" i="3"/>
  <c r="C9" i="2"/>
  <c r="D9" i="2"/>
  <c r="F9" i="2"/>
  <c r="F29" i="2" s="1"/>
  <c r="G9" i="2"/>
  <c r="E10" i="2"/>
  <c r="E9" i="2" s="1"/>
  <c r="H10" i="2"/>
  <c r="H9" i="2" s="1"/>
  <c r="E11" i="2"/>
  <c r="H11" i="2"/>
  <c r="E12" i="2"/>
  <c r="H12" i="2"/>
  <c r="E13" i="2"/>
  <c r="H13" i="2"/>
  <c r="E14" i="2"/>
  <c r="H14" i="2"/>
  <c r="E15" i="2"/>
  <c r="H15" i="2"/>
  <c r="H16" i="2"/>
  <c r="H17" i="2"/>
  <c r="C19" i="2"/>
  <c r="D19" i="2"/>
  <c r="F19" i="2"/>
  <c r="G19" i="2"/>
  <c r="E20" i="2"/>
  <c r="E19" i="2" s="1"/>
  <c r="H20" i="2"/>
  <c r="H19" i="2" s="1"/>
  <c r="E21" i="2"/>
  <c r="H21" i="2"/>
  <c r="E22" i="2"/>
  <c r="H22" i="2"/>
  <c r="E23" i="2"/>
  <c r="H23" i="2"/>
  <c r="E24" i="2"/>
  <c r="H24" i="2"/>
  <c r="E25" i="2"/>
  <c r="H25" i="2"/>
  <c r="H26" i="2"/>
  <c r="H27" i="2"/>
  <c r="H28" i="2"/>
  <c r="C29" i="2"/>
  <c r="D29" i="2"/>
  <c r="G29" i="2"/>
  <c r="E25" i="1"/>
  <c r="H25" i="1"/>
  <c r="E24" i="1"/>
  <c r="H24" i="1"/>
  <c r="E23" i="1"/>
  <c r="H23" i="1"/>
  <c r="E22" i="1"/>
  <c r="H22" i="1"/>
  <c r="E21" i="1"/>
  <c r="H21" i="1"/>
  <c r="E20" i="1"/>
  <c r="H20" i="1"/>
  <c r="E15" i="1"/>
  <c r="H15" i="1"/>
  <c r="E14" i="1"/>
  <c r="H14" i="1"/>
  <c r="E13" i="1"/>
  <c r="H13" i="1"/>
  <c r="E12" i="1"/>
  <c r="H12" i="1"/>
  <c r="E11" i="1"/>
  <c r="H11" i="1"/>
  <c r="E10" i="1"/>
  <c r="H10" i="1"/>
  <c r="H28" i="1"/>
  <c r="H27" i="1"/>
  <c r="H26" i="1"/>
  <c r="H16" i="1"/>
  <c r="H17" i="1"/>
  <c r="G19" i="1"/>
  <c r="F19" i="1"/>
  <c r="D19" i="1"/>
  <c r="G9" i="1"/>
  <c r="F9" i="1"/>
  <c r="D9" i="1"/>
  <c r="C19" i="1"/>
  <c r="C9" i="1"/>
  <c r="E19" i="1"/>
  <c r="G29" i="1"/>
  <c r="H19" i="1"/>
  <c r="D29" i="1"/>
  <c r="C29" i="1"/>
  <c r="H9" i="1"/>
  <c r="E9" i="1"/>
  <c r="F29" i="1"/>
  <c r="E29" i="1"/>
  <c r="H29" i="1"/>
  <c r="H20" i="3" l="1"/>
  <c r="H19" i="3" s="1"/>
  <c r="H10" i="3"/>
  <c r="H9" i="3" s="1"/>
  <c r="H29" i="3" s="1"/>
  <c r="H29" i="2"/>
  <c r="E29" i="2"/>
</calcChain>
</file>

<file path=xl/sharedStrings.xml><?xml version="1.0" encoding="utf-8"?>
<sst xmlns="http://schemas.openxmlformats.org/spreadsheetml/2006/main" count="105" uniqueCount="31">
  <si>
    <t>Estado Analítico del Ejercicio del Presupuesto de Egresos Detallado - LDF</t>
  </si>
  <si>
    <t>Clasificación Administrativa</t>
  </si>
  <si>
    <t>(PESOS)</t>
  </si>
  <si>
    <t>Concepto (c)</t>
  </si>
  <si>
    <t>Egresos</t>
  </si>
  <si>
    <t>Subejercicio (e)</t>
  </si>
  <si>
    <t>Aprobado (d)</t>
  </si>
  <si>
    <t>Ampliaciones/ (Reducciones)</t>
  </si>
  <si>
    <t>Modificado</t>
  </si>
  <si>
    <t>Devengado</t>
  </si>
  <si>
    <t>Pagado</t>
  </si>
  <si>
    <t>III. Total de Egresos (III = I + II)</t>
  </si>
  <si>
    <t>I. Gasto No Etiquetado  (I=A+B+C+D+E+F+G+H)</t>
  </si>
  <si>
    <t>II. Gasto Etiquetado     (II=A+B+C+D+E+F+G+H)</t>
  </si>
  <si>
    <t>Comisión de Agua y Alcantarillado del Municipio de Tulancingo de Bravo, Hidalgo (a)</t>
  </si>
  <si>
    <t>Del 1 de Enero al 31 de Enero de 2025 (b)</t>
  </si>
  <si>
    <t>DIRECCIÓN GENERAL</t>
  </si>
  <si>
    <t>DIRECCIÓN COMERCIAL</t>
  </si>
  <si>
    <t>DIRECCIÓN DE ADMINISTRACIÓN Y FINANZAS</t>
  </si>
  <si>
    <t>DIRECCIÓN TÉCNICA</t>
  </si>
  <si>
    <t>DIRECCIÓN JURÍDICA</t>
  </si>
  <si>
    <t>DIRECCIÓN DE CONTROL DE CALIDAD Y SANEAMIENTO</t>
  </si>
  <si>
    <t>“Bajo protesta de decir verdad declaramos que las cifras contenidas en este estado financiero son veraces y contienen toda la información referente a la situación y/o los resultados de la Comisión de Agua y Alcantarillado del Municipio de Tulancingo de Bravo, Hidalgo; afirmando ser legalmente responsables de la autenticidad y veracidad de las mismas, y asimismo asumimos la responsabilidad derivada de cualquier declaración en falso sobre las mismas”</t>
  </si>
  <si>
    <t>ARQ. MARÍA DE LOS ÁNGELES MALDONADO MORGADO</t>
  </si>
  <si>
    <t>LC. NOHEMÍ DE LEÓN MAYORAL</t>
  </si>
  <si>
    <t>DIRECTORA GENERAL</t>
  </si>
  <si>
    <t>DIRECTORA DE ADMINISTRACIÓN Y FINANZAS</t>
  </si>
  <si>
    <t>ING. FERNANDO VITAL LICONA</t>
  </si>
  <si>
    <t>COMISARIO</t>
  </si>
  <si>
    <t>Del 1 de Enero al 28 de Febrero de 2025 (b)</t>
  </si>
  <si>
    <t>Del 1 de Enero al 31 de Marzo de 2025 (b)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</si>
</sst>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8" formatCode="#,##0_ ;[Red]\-#,##0\ "/>
  </numFmts>
  <fonts count="5" x14ac:knownFonts="1">
    <font>
      <sz val="11"/>
      <color theme="1"/>
      <name val="Calibri"/>
      <family val="2"/>
      <scheme val="minor"/>
    </font>
    <font>
      <b/>
      <sz val="10"/>
      <color theme="1"/>
      <name val="Arial Narrow"/>
      <family val="2"/>
    </font>
    <font>
      <sz val="10"/>
      <color theme="1"/>
      <name val="Arial Narrow"/>
      <family val="2"/>
    </font>
    <font>
      <sz val="7"/>
      <color theme="1"/>
      <name val="Arial Narrow"/>
      <family val="2"/>
    </font>
    <font>
      <sz val="8"/>
      <color theme="1"/>
      <name val="Arial Narrow"/>
      <family val="2"/>
    </font>
  </fonts>
  <fills count="3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</fills>
  <borders count="16">
    <border>
      <left/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38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1" fillId="0" borderId="2" xfId="0" applyFont="1" applyBorder="1" applyAlignment="1">
      <alignment horizontal="justify" vertical="center" wrapText="1"/>
    </xf>
    <xf numFmtId="0" fontId="1" fillId="0" borderId="2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justify" vertical="center" wrapText="1"/>
    </xf>
    <xf numFmtId="0" fontId="2" fillId="0" borderId="0" xfId="0" applyFont="1"/>
    <xf numFmtId="0" fontId="2" fillId="0" borderId="2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left" vertical="center" wrapText="1" indent="1"/>
    </xf>
    <xf numFmtId="168" fontId="2" fillId="0" borderId="2" xfId="0" applyNumberFormat="1" applyFont="1" applyBorder="1" applyAlignment="1">
      <alignment horizontal="right" vertical="center" wrapText="1"/>
    </xf>
    <xf numFmtId="168" fontId="2" fillId="0" borderId="4" xfId="0" applyNumberFormat="1" applyFont="1" applyBorder="1" applyAlignment="1">
      <alignment horizontal="right" vertical="center" wrapText="1"/>
    </xf>
    <xf numFmtId="168" fontId="1" fillId="0" borderId="4" xfId="0" applyNumberFormat="1" applyFont="1" applyBorder="1" applyAlignment="1">
      <alignment horizontal="right" vertical="center" wrapText="1"/>
    </xf>
    <xf numFmtId="168" fontId="1" fillId="0" borderId="5" xfId="0" applyNumberFormat="1" applyFont="1" applyBorder="1" applyAlignment="1">
      <alignment horizontal="right" vertical="center" wrapText="1"/>
    </xf>
    <xf numFmtId="168" fontId="1" fillId="0" borderId="2" xfId="0" applyNumberFormat="1" applyFont="1" applyBorder="1" applyAlignment="1">
      <alignment horizontal="right" vertical="center" wrapText="1"/>
    </xf>
    <xf numFmtId="168" fontId="2" fillId="0" borderId="4" xfId="0" applyNumberFormat="1" applyFont="1" applyBorder="1" applyAlignment="1">
      <alignment horizontal="right" vertical="center"/>
    </xf>
    <xf numFmtId="168" fontId="2" fillId="0" borderId="1" xfId="0" applyNumberFormat="1" applyFont="1" applyBorder="1" applyAlignment="1">
      <alignment horizontal="right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  <xf numFmtId="0" fontId="1" fillId="2" borderId="7" xfId="0" applyFont="1" applyFill="1" applyBorder="1" applyAlignment="1">
      <alignment horizontal="center" vertical="center" wrapText="1"/>
    </xf>
    <xf numFmtId="0" fontId="1" fillId="2" borderId="8" xfId="0" applyFont="1" applyFill="1" applyBorder="1" applyAlignment="1">
      <alignment horizontal="center" vertical="center" wrapText="1"/>
    </xf>
    <xf numFmtId="0" fontId="1" fillId="2" borderId="9" xfId="0" applyFont="1" applyFill="1" applyBorder="1" applyAlignment="1">
      <alignment horizontal="center" vertical="center" wrapText="1"/>
    </xf>
    <xf numFmtId="0" fontId="1" fillId="2" borderId="10" xfId="0" applyFont="1" applyFill="1" applyBorder="1" applyAlignment="1">
      <alignment horizontal="center" vertical="center" wrapText="1"/>
    </xf>
    <xf numFmtId="0" fontId="1" fillId="2" borderId="11" xfId="0" applyFont="1" applyFill="1" applyBorder="1" applyAlignment="1">
      <alignment horizontal="center" vertical="center" wrapText="1"/>
    </xf>
    <xf numFmtId="0" fontId="1" fillId="2" borderId="12" xfId="0" applyFont="1" applyFill="1" applyBorder="1" applyAlignment="1">
      <alignment horizontal="center" vertical="center" wrapText="1"/>
    </xf>
    <xf numFmtId="0" fontId="1" fillId="2" borderId="0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2" borderId="13" xfId="0" applyFont="1" applyFill="1" applyBorder="1" applyAlignment="1">
      <alignment horizontal="center" vertical="center" wrapText="1"/>
    </xf>
    <xf numFmtId="0" fontId="1" fillId="2" borderId="14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3" fillId="0" borderId="10" xfId="0" applyFont="1" applyBorder="1" applyAlignment="1">
      <alignment horizontal="center" wrapText="1"/>
    </xf>
    <xf numFmtId="0" fontId="4" fillId="0" borderId="15" xfId="0" applyFont="1" applyBorder="1"/>
    <xf numFmtId="0" fontId="2" fillId="0" borderId="15" xfId="0" applyFont="1" applyBorder="1"/>
    <xf numFmtId="0" fontId="4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4" fillId="0" borderId="0" xfId="0" applyFont="1"/>
    <xf numFmtId="0" fontId="2" fillId="0" borderId="0" xfId="0" applyFont="1" applyAlignment="1">
      <alignment horizontal="right"/>
    </xf>
    <xf numFmtId="0" fontId="1" fillId="2" borderId="0" xfId="0" applyFont="1" applyFill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D871E8-4EE3-4041-AF56-CEBDDF44FDB2}">
  <sheetPr>
    <tabColor rgb="FFFFFF00"/>
    <pageSetUpPr fitToPage="1"/>
  </sheetPr>
  <dimension ref="B1:H42"/>
  <sheetViews>
    <sheetView workbookViewId="0">
      <pane ySplit="8" topLeftCell="A17" activePane="bottomLeft" state="frozen"/>
      <selection pane="bottomLeft" activeCell="B46" sqref="B46"/>
    </sheetView>
  </sheetViews>
  <sheetFormatPr baseColWidth="10" defaultColWidth="11" defaultRowHeight="12.75" x14ac:dyDescent="0.2"/>
  <cols>
    <col min="1" max="1" width="4.42578125" style="5" customWidth="1"/>
    <col min="2" max="2" width="39" style="5" customWidth="1"/>
    <col min="3" max="3" width="14" style="5" customWidth="1"/>
    <col min="4" max="4" width="13.28515625" style="5" customWidth="1"/>
    <col min="5" max="5" width="12.85546875" style="5" customWidth="1"/>
    <col min="6" max="6" width="13" style="5" customWidth="1"/>
    <col min="7" max="7" width="14.28515625" style="5" customWidth="1"/>
    <col min="8" max="8" width="13.5703125" style="5" customWidth="1"/>
    <col min="9" max="16384" width="11" style="5"/>
  </cols>
  <sheetData>
    <row r="1" spans="2:8" ht="13.5" thickBot="1" x14ac:dyDescent="0.25"/>
    <row r="2" spans="2:8" x14ac:dyDescent="0.2">
      <c r="B2" s="21" t="s">
        <v>14</v>
      </c>
      <c r="C2" s="22"/>
      <c r="D2" s="22"/>
      <c r="E2" s="22"/>
      <c r="F2" s="22"/>
      <c r="G2" s="22"/>
      <c r="H2" s="23"/>
    </row>
    <row r="3" spans="2:8" x14ac:dyDescent="0.2">
      <c r="B3" s="24" t="s">
        <v>0</v>
      </c>
      <c r="C3" s="25"/>
      <c r="D3" s="25"/>
      <c r="E3" s="25"/>
      <c r="F3" s="25"/>
      <c r="G3" s="25"/>
      <c r="H3" s="26"/>
    </row>
    <row r="4" spans="2:8" x14ac:dyDescent="0.2">
      <c r="B4" s="24" t="s">
        <v>1</v>
      </c>
      <c r="C4" s="25"/>
      <c r="D4" s="25"/>
      <c r="E4" s="25"/>
      <c r="F4" s="25"/>
      <c r="G4" s="25"/>
      <c r="H4" s="26"/>
    </row>
    <row r="5" spans="2:8" x14ac:dyDescent="0.2">
      <c r="B5" s="24" t="s">
        <v>15</v>
      </c>
      <c r="C5" s="25"/>
      <c r="D5" s="25"/>
      <c r="E5" s="25"/>
      <c r="F5" s="25"/>
      <c r="G5" s="25"/>
      <c r="H5" s="26"/>
    </row>
    <row r="6" spans="2:8" ht="13.5" thickBot="1" x14ac:dyDescent="0.25">
      <c r="B6" s="27" t="s">
        <v>2</v>
      </c>
      <c r="C6" s="28"/>
      <c r="D6" s="28"/>
      <c r="E6" s="28"/>
      <c r="F6" s="28"/>
      <c r="G6" s="28"/>
      <c r="H6" s="29"/>
    </row>
    <row r="7" spans="2:8" ht="13.5" thickBot="1" x14ac:dyDescent="0.25">
      <c r="B7" s="16" t="s">
        <v>3</v>
      </c>
      <c r="C7" s="18" t="s">
        <v>4</v>
      </c>
      <c r="D7" s="19"/>
      <c r="E7" s="19"/>
      <c r="F7" s="19"/>
      <c r="G7" s="20"/>
      <c r="H7" s="16" t="s">
        <v>5</v>
      </c>
    </row>
    <row r="8" spans="2:8" ht="26.25" thickBot="1" x14ac:dyDescent="0.25">
      <c r="B8" s="17"/>
      <c r="C8" s="1" t="s">
        <v>6</v>
      </c>
      <c r="D8" s="1" t="s">
        <v>7</v>
      </c>
      <c r="E8" s="1" t="s">
        <v>8</v>
      </c>
      <c r="F8" s="1" t="s">
        <v>9</v>
      </c>
      <c r="G8" s="1" t="s">
        <v>10</v>
      </c>
      <c r="H8" s="17"/>
    </row>
    <row r="9" spans="2:8" x14ac:dyDescent="0.2">
      <c r="B9" s="2" t="s">
        <v>12</v>
      </c>
      <c r="C9" s="11">
        <f t="shared" ref="C9:H9" si="0">SUM(C10:C17)</f>
        <v>84348514.969999999</v>
      </c>
      <c r="D9" s="11">
        <f t="shared" si="0"/>
        <v>-31615.4</v>
      </c>
      <c r="E9" s="11">
        <f t="shared" si="0"/>
        <v>84316899.570000008</v>
      </c>
      <c r="F9" s="11">
        <f t="shared" si="0"/>
        <v>7485310.6100000003</v>
      </c>
      <c r="G9" s="11">
        <f t="shared" si="0"/>
        <v>7021048.3800000008</v>
      </c>
      <c r="H9" s="11">
        <f t="shared" si="0"/>
        <v>76831588.959999993</v>
      </c>
    </row>
    <row r="10" spans="2:8" ht="12.75" customHeight="1" x14ac:dyDescent="0.2">
      <c r="B10" s="7" t="s">
        <v>16</v>
      </c>
      <c r="C10" s="8">
        <v>5785074.4000000004</v>
      </c>
      <c r="D10" s="8">
        <v>-7716</v>
      </c>
      <c r="E10" s="8">
        <f t="shared" ref="E10:E15" si="1">C10+D10</f>
        <v>5777358.4000000004</v>
      </c>
      <c r="F10" s="8">
        <v>409514.77</v>
      </c>
      <c r="G10" s="8">
        <v>383860.92</v>
      </c>
      <c r="H10" s="13">
        <f t="shared" ref="H10:H17" si="2">E10-F10</f>
        <v>5367843.6300000008</v>
      </c>
    </row>
    <row r="11" spans="2:8" x14ac:dyDescent="0.2">
      <c r="B11" s="7" t="s">
        <v>17</v>
      </c>
      <c r="C11" s="9">
        <v>8144451.71</v>
      </c>
      <c r="D11" s="9">
        <v>-2399.4</v>
      </c>
      <c r="E11" s="9">
        <f t="shared" si="1"/>
        <v>8142052.3099999996</v>
      </c>
      <c r="F11" s="9">
        <v>766835.99</v>
      </c>
      <c r="G11" s="9">
        <v>725412.13</v>
      </c>
      <c r="H11" s="13">
        <f t="shared" si="2"/>
        <v>7375216.3199999994</v>
      </c>
    </row>
    <row r="12" spans="2:8" x14ac:dyDescent="0.2">
      <c r="B12" s="7" t="s">
        <v>18</v>
      </c>
      <c r="C12" s="9">
        <v>8517521.1999999993</v>
      </c>
      <c r="D12" s="9">
        <v>0</v>
      </c>
      <c r="E12" s="9">
        <f t="shared" si="1"/>
        <v>8517521.1999999993</v>
      </c>
      <c r="F12" s="9">
        <v>1216909.8400000001</v>
      </c>
      <c r="G12" s="9">
        <v>1212358.68</v>
      </c>
      <c r="H12" s="13">
        <f t="shared" si="2"/>
        <v>7300611.3599999994</v>
      </c>
    </row>
    <row r="13" spans="2:8" x14ac:dyDescent="0.2">
      <c r="B13" s="7" t="s">
        <v>19</v>
      </c>
      <c r="C13" s="9">
        <v>44378214.960000001</v>
      </c>
      <c r="D13" s="9">
        <v>0</v>
      </c>
      <c r="E13" s="9">
        <f t="shared" si="1"/>
        <v>44378214.960000001</v>
      </c>
      <c r="F13" s="9">
        <v>4070745.11</v>
      </c>
      <c r="G13" s="9">
        <v>3897342.59</v>
      </c>
      <c r="H13" s="13">
        <f t="shared" si="2"/>
        <v>40307469.850000001</v>
      </c>
    </row>
    <row r="14" spans="2:8" x14ac:dyDescent="0.2">
      <c r="B14" s="7" t="s">
        <v>20</v>
      </c>
      <c r="C14" s="9">
        <v>1672748</v>
      </c>
      <c r="D14" s="9">
        <v>0</v>
      </c>
      <c r="E14" s="9">
        <f t="shared" si="1"/>
        <v>1672748</v>
      </c>
      <c r="F14" s="9">
        <v>143675.04</v>
      </c>
      <c r="G14" s="9">
        <v>143675.04</v>
      </c>
      <c r="H14" s="13">
        <f t="shared" si="2"/>
        <v>1529072.96</v>
      </c>
    </row>
    <row r="15" spans="2:8" ht="25.5" x14ac:dyDescent="0.2">
      <c r="B15" s="7" t="s">
        <v>21</v>
      </c>
      <c r="C15" s="9">
        <v>15850504.699999999</v>
      </c>
      <c r="D15" s="9">
        <v>-21500</v>
      </c>
      <c r="E15" s="9">
        <f t="shared" si="1"/>
        <v>15829004.699999999</v>
      </c>
      <c r="F15" s="9">
        <v>877629.86</v>
      </c>
      <c r="G15" s="9">
        <v>658399.02</v>
      </c>
      <c r="H15" s="13">
        <f t="shared" si="2"/>
        <v>14951374.84</v>
      </c>
    </row>
    <row r="16" spans="2:8" x14ac:dyDescent="0.2">
      <c r="B16" s="7"/>
      <c r="C16" s="9"/>
      <c r="D16" s="9"/>
      <c r="E16" s="9"/>
      <c r="F16" s="9"/>
      <c r="G16" s="9"/>
      <c r="H16" s="13">
        <f t="shared" si="2"/>
        <v>0</v>
      </c>
    </row>
    <row r="17" spans="2:8" x14ac:dyDescent="0.2">
      <c r="B17" s="7"/>
      <c r="C17" s="9"/>
      <c r="D17" s="9"/>
      <c r="E17" s="9"/>
      <c r="F17" s="9"/>
      <c r="G17" s="9"/>
      <c r="H17" s="13">
        <f t="shared" si="2"/>
        <v>0</v>
      </c>
    </row>
    <row r="18" spans="2:8" x14ac:dyDescent="0.2">
      <c r="B18" s="6"/>
      <c r="C18" s="9"/>
      <c r="D18" s="9"/>
      <c r="E18" s="9"/>
      <c r="F18" s="9"/>
      <c r="G18" s="9"/>
      <c r="H18" s="9"/>
    </row>
    <row r="19" spans="2:8" x14ac:dyDescent="0.2">
      <c r="B19" s="3" t="s">
        <v>13</v>
      </c>
      <c r="C19" s="12">
        <f t="shared" ref="C19:H19" si="3">SUM(C20:C27)</f>
        <v>5600000</v>
      </c>
      <c r="D19" s="12">
        <f t="shared" si="3"/>
        <v>0</v>
      </c>
      <c r="E19" s="12">
        <f t="shared" si="3"/>
        <v>5600000</v>
      </c>
      <c r="F19" s="12">
        <f t="shared" si="3"/>
        <v>0</v>
      </c>
      <c r="G19" s="12">
        <f t="shared" si="3"/>
        <v>0</v>
      </c>
      <c r="H19" s="12">
        <f t="shared" si="3"/>
        <v>5600000</v>
      </c>
    </row>
    <row r="20" spans="2:8" x14ac:dyDescent="0.2">
      <c r="B20" s="7" t="s">
        <v>16</v>
      </c>
      <c r="C20" s="8">
        <v>0</v>
      </c>
      <c r="D20" s="8">
        <v>0</v>
      </c>
      <c r="E20" s="8">
        <f t="shared" ref="E20:E25" si="4">C20+D20</f>
        <v>0</v>
      </c>
      <c r="F20" s="8">
        <v>0</v>
      </c>
      <c r="G20" s="8">
        <v>0</v>
      </c>
      <c r="H20" s="13">
        <f t="shared" ref="H20:H28" si="5">E20-F20</f>
        <v>0</v>
      </c>
    </row>
    <row r="21" spans="2:8" x14ac:dyDescent="0.2">
      <c r="B21" s="7" t="s">
        <v>17</v>
      </c>
      <c r="C21" s="8">
        <v>0</v>
      </c>
      <c r="D21" s="8">
        <v>0</v>
      </c>
      <c r="E21" s="8">
        <f t="shared" si="4"/>
        <v>0</v>
      </c>
      <c r="F21" s="8">
        <v>0</v>
      </c>
      <c r="G21" s="8">
        <v>0</v>
      </c>
      <c r="H21" s="13">
        <f t="shared" si="5"/>
        <v>0</v>
      </c>
    </row>
    <row r="22" spans="2:8" x14ac:dyDescent="0.2">
      <c r="B22" s="7" t="s">
        <v>18</v>
      </c>
      <c r="C22" s="8">
        <v>0</v>
      </c>
      <c r="D22" s="8">
        <v>0</v>
      </c>
      <c r="E22" s="8">
        <f t="shared" si="4"/>
        <v>0</v>
      </c>
      <c r="F22" s="8">
        <v>0</v>
      </c>
      <c r="G22" s="8">
        <v>0</v>
      </c>
      <c r="H22" s="13">
        <f t="shared" si="5"/>
        <v>0</v>
      </c>
    </row>
    <row r="23" spans="2:8" x14ac:dyDescent="0.2">
      <c r="B23" s="7" t="s">
        <v>19</v>
      </c>
      <c r="C23" s="8">
        <v>5600000</v>
      </c>
      <c r="D23" s="8">
        <v>0</v>
      </c>
      <c r="E23" s="8">
        <f t="shared" si="4"/>
        <v>5600000</v>
      </c>
      <c r="F23" s="8">
        <v>0</v>
      </c>
      <c r="G23" s="8">
        <v>0</v>
      </c>
      <c r="H23" s="13">
        <f t="shared" si="5"/>
        <v>5600000</v>
      </c>
    </row>
    <row r="24" spans="2:8" x14ac:dyDescent="0.2">
      <c r="B24" s="7" t="s">
        <v>20</v>
      </c>
      <c r="C24" s="9">
        <v>0</v>
      </c>
      <c r="D24" s="9">
        <v>0</v>
      </c>
      <c r="E24" s="9">
        <f t="shared" si="4"/>
        <v>0</v>
      </c>
      <c r="F24" s="9">
        <v>0</v>
      </c>
      <c r="G24" s="9">
        <v>0</v>
      </c>
      <c r="H24" s="13">
        <f t="shared" si="5"/>
        <v>0</v>
      </c>
    </row>
    <row r="25" spans="2:8" ht="25.5" x14ac:dyDescent="0.2">
      <c r="B25" s="7" t="s">
        <v>21</v>
      </c>
      <c r="C25" s="9">
        <v>0</v>
      </c>
      <c r="D25" s="9">
        <v>0</v>
      </c>
      <c r="E25" s="9">
        <f t="shared" si="4"/>
        <v>0</v>
      </c>
      <c r="F25" s="9">
        <v>0</v>
      </c>
      <c r="G25" s="9">
        <v>0</v>
      </c>
      <c r="H25" s="13">
        <f t="shared" si="5"/>
        <v>0</v>
      </c>
    </row>
    <row r="26" spans="2:8" x14ac:dyDescent="0.2">
      <c r="B26" s="7"/>
      <c r="C26" s="9"/>
      <c r="D26" s="9"/>
      <c r="E26" s="9"/>
      <c r="F26" s="9"/>
      <c r="G26" s="9"/>
      <c r="H26" s="13">
        <f t="shared" si="5"/>
        <v>0</v>
      </c>
    </row>
    <row r="27" spans="2:8" x14ac:dyDescent="0.2">
      <c r="B27" s="7"/>
      <c r="C27" s="9"/>
      <c r="D27" s="9"/>
      <c r="E27" s="9"/>
      <c r="F27" s="9"/>
      <c r="G27" s="9"/>
      <c r="H27" s="13">
        <f t="shared" si="5"/>
        <v>0</v>
      </c>
    </row>
    <row r="28" spans="2:8" x14ac:dyDescent="0.2">
      <c r="B28" s="6"/>
      <c r="C28" s="9"/>
      <c r="D28" s="9"/>
      <c r="E28" s="9"/>
      <c r="F28" s="9"/>
      <c r="G28" s="9"/>
      <c r="H28" s="13">
        <f t="shared" si="5"/>
        <v>0</v>
      </c>
    </row>
    <row r="29" spans="2:8" x14ac:dyDescent="0.2">
      <c r="B29" s="2" t="s">
        <v>11</v>
      </c>
      <c r="C29" s="10">
        <f t="shared" ref="C29:H29" si="6">C9+C19</f>
        <v>89948514.969999999</v>
      </c>
      <c r="D29" s="10">
        <f t="shared" si="6"/>
        <v>-31615.4</v>
      </c>
      <c r="E29" s="10">
        <f t="shared" si="6"/>
        <v>89916899.570000008</v>
      </c>
      <c r="F29" s="10">
        <f t="shared" si="6"/>
        <v>7485310.6100000003</v>
      </c>
      <c r="G29" s="10">
        <f t="shared" si="6"/>
        <v>7021048.3800000008</v>
      </c>
      <c r="H29" s="10">
        <f t="shared" si="6"/>
        <v>82431588.959999993</v>
      </c>
    </row>
    <row r="30" spans="2:8" ht="13.5" thickBot="1" x14ac:dyDescent="0.25">
      <c r="B30" s="4"/>
      <c r="C30" s="14"/>
      <c r="D30" s="14"/>
      <c r="E30" s="14"/>
      <c r="F30" s="14"/>
      <c r="G30" s="14"/>
      <c r="H30" s="14"/>
    </row>
    <row r="31" spans="2:8" ht="30" customHeight="1" x14ac:dyDescent="0.2">
      <c r="B31" s="30" t="s">
        <v>22</v>
      </c>
      <c r="C31" s="30"/>
      <c r="D31" s="30"/>
      <c r="E31" s="30"/>
      <c r="F31" s="30"/>
      <c r="G31" s="30"/>
      <c r="H31" s="30"/>
    </row>
    <row r="33" spans="2:8" ht="13.5" x14ac:dyDescent="0.25">
      <c r="B33" s="31"/>
      <c r="D33" s="31"/>
      <c r="E33" s="32"/>
    </row>
    <row r="34" spans="2:8" ht="13.5" x14ac:dyDescent="0.25">
      <c r="B34" s="33" t="s">
        <v>23</v>
      </c>
      <c r="D34" s="34" t="s">
        <v>24</v>
      </c>
      <c r="E34" s="34"/>
    </row>
    <row r="35" spans="2:8" ht="13.5" x14ac:dyDescent="0.25">
      <c r="B35" s="33" t="s">
        <v>25</v>
      </c>
      <c r="D35" s="34" t="s">
        <v>26</v>
      </c>
      <c r="E35" s="34"/>
    </row>
    <row r="36" spans="2:8" ht="13.5" x14ac:dyDescent="0.25">
      <c r="B36" s="35"/>
    </row>
    <row r="37" spans="2:8" ht="13.5" x14ac:dyDescent="0.25">
      <c r="B37" s="35"/>
    </row>
    <row r="38" spans="2:8" ht="13.5" x14ac:dyDescent="0.25">
      <c r="B38" s="35"/>
    </row>
    <row r="39" spans="2:8" ht="13.5" x14ac:dyDescent="0.25">
      <c r="B39" s="31"/>
    </row>
    <row r="40" spans="2:8" ht="13.5" x14ac:dyDescent="0.25">
      <c r="B40" s="33" t="s">
        <v>27</v>
      </c>
    </row>
    <row r="41" spans="2:8" ht="13.5" x14ac:dyDescent="0.25">
      <c r="B41" s="33" t="s">
        <v>28</v>
      </c>
    </row>
    <row r="42" spans="2:8" x14ac:dyDescent="0.2">
      <c r="C42" s="36"/>
      <c r="E42" s="36"/>
      <c r="H42" s="36"/>
    </row>
  </sheetData>
  <mergeCells count="11">
    <mergeCell ref="B31:H31"/>
    <mergeCell ref="D34:E34"/>
    <mergeCell ref="D35:E35"/>
    <mergeCell ref="B7:B8"/>
    <mergeCell ref="C7:G7"/>
    <mergeCell ref="H7:H8"/>
    <mergeCell ref="B2:H2"/>
    <mergeCell ref="B3:H3"/>
    <mergeCell ref="B4:H4"/>
    <mergeCell ref="B5:H5"/>
    <mergeCell ref="B6:H6"/>
  </mergeCells>
  <pageMargins left="0.7" right="0.7" top="0.75" bottom="0.75" header="0.3" footer="0.3"/>
  <pageSetup scale="72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36BB3C-28EF-474B-87F3-3A626052F129}">
  <sheetPr>
    <tabColor rgb="FFFFFF00"/>
    <pageSetUpPr fitToPage="1"/>
  </sheetPr>
  <dimension ref="B1:H41"/>
  <sheetViews>
    <sheetView workbookViewId="0">
      <pane ySplit="8" topLeftCell="A9" activePane="bottomLeft" state="frozen"/>
      <selection pane="bottomLeft" activeCell="B26" sqref="B26"/>
    </sheetView>
  </sheetViews>
  <sheetFormatPr baseColWidth="10" defaultColWidth="11" defaultRowHeight="12.75" x14ac:dyDescent="0.2"/>
  <cols>
    <col min="1" max="1" width="4.42578125" style="5" customWidth="1"/>
    <col min="2" max="2" width="39" style="5" customWidth="1"/>
    <col min="3" max="3" width="14" style="5" customWidth="1"/>
    <col min="4" max="4" width="13.28515625" style="5" customWidth="1"/>
    <col min="5" max="5" width="12.85546875" style="5" customWidth="1"/>
    <col min="6" max="6" width="13" style="5" customWidth="1"/>
    <col min="7" max="7" width="14.28515625" style="5" customWidth="1"/>
    <col min="8" max="8" width="13.5703125" style="5" customWidth="1"/>
    <col min="9" max="16384" width="11" style="5"/>
  </cols>
  <sheetData>
    <row r="1" spans="2:8" ht="13.5" thickBot="1" x14ac:dyDescent="0.25"/>
    <row r="2" spans="2:8" x14ac:dyDescent="0.2">
      <c r="B2" s="21" t="s">
        <v>14</v>
      </c>
      <c r="C2" s="22"/>
      <c r="D2" s="22"/>
      <c r="E2" s="22"/>
      <c r="F2" s="22"/>
      <c r="G2" s="22"/>
      <c r="H2" s="23"/>
    </row>
    <row r="3" spans="2:8" x14ac:dyDescent="0.2">
      <c r="B3" s="24" t="s">
        <v>0</v>
      </c>
      <c r="C3" s="37"/>
      <c r="D3" s="37"/>
      <c r="E3" s="37"/>
      <c r="F3" s="37"/>
      <c r="G3" s="37"/>
      <c r="H3" s="26"/>
    </row>
    <row r="4" spans="2:8" x14ac:dyDescent="0.2">
      <c r="B4" s="24" t="s">
        <v>1</v>
      </c>
      <c r="C4" s="37"/>
      <c r="D4" s="37"/>
      <c r="E4" s="37"/>
      <c r="F4" s="37"/>
      <c r="G4" s="37"/>
      <c r="H4" s="26"/>
    </row>
    <row r="5" spans="2:8" x14ac:dyDescent="0.2">
      <c r="B5" s="24" t="s">
        <v>29</v>
      </c>
      <c r="C5" s="37"/>
      <c r="D5" s="37"/>
      <c r="E5" s="37"/>
      <c r="F5" s="37"/>
      <c r="G5" s="37"/>
      <c r="H5" s="26"/>
    </row>
    <row r="6" spans="2:8" ht="13.5" thickBot="1" x14ac:dyDescent="0.25">
      <c r="B6" s="27" t="s">
        <v>2</v>
      </c>
      <c r="C6" s="28"/>
      <c r="D6" s="28"/>
      <c r="E6" s="28"/>
      <c r="F6" s="28"/>
      <c r="G6" s="28"/>
      <c r="H6" s="29"/>
    </row>
    <row r="7" spans="2:8" ht="13.5" thickBot="1" x14ac:dyDescent="0.25">
      <c r="B7" s="16" t="s">
        <v>3</v>
      </c>
      <c r="C7" s="18" t="s">
        <v>4</v>
      </c>
      <c r="D7" s="19"/>
      <c r="E7" s="19"/>
      <c r="F7" s="19"/>
      <c r="G7" s="20"/>
      <c r="H7" s="16" t="s">
        <v>5</v>
      </c>
    </row>
    <row r="8" spans="2:8" ht="26.25" thickBot="1" x14ac:dyDescent="0.25">
      <c r="B8" s="17"/>
      <c r="C8" s="15" t="s">
        <v>6</v>
      </c>
      <c r="D8" s="15" t="s">
        <v>7</v>
      </c>
      <c r="E8" s="15" t="s">
        <v>8</v>
      </c>
      <c r="F8" s="15" t="s">
        <v>9</v>
      </c>
      <c r="G8" s="15" t="s">
        <v>10</v>
      </c>
      <c r="H8" s="17"/>
    </row>
    <row r="9" spans="2:8" x14ac:dyDescent="0.2">
      <c r="B9" s="2" t="s">
        <v>12</v>
      </c>
      <c r="C9" s="11">
        <f>SUM(C10:C17)</f>
        <v>84348514.969999999</v>
      </c>
      <c r="D9" s="11">
        <f>SUM(D10:D17)</f>
        <v>-31615.4</v>
      </c>
      <c r="E9" s="11">
        <f>SUM(E10:E17)</f>
        <v>84316899.570000008</v>
      </c>
      <c r="F9" s="11">
        <f>SUM(F10:F17)</f>
        <v>13673795.989999998</v>
      </c>
      <c r="G9" s="11">
        <f>SUM(G10:G17)</f>
        <v>13101832.129999999</v>
      </c>
      <c r="H9" s="11">
        <f>SUM(H10:H17)</f>
        <v>70643103.579999998</v>
      </c>
    </row>
    <row r="10" spans="2:8" ht="12.75" customHeight="1" x14ac:dyDescent="0.2">
      <c r="B10" s="7" t="s">
        <v>16</v>
      </c>
      <c r="C10" s="8">
        <v>5785074.4000000004</v>
      </c>
      <c r="D10" s="8">
        <v>-7716</v>
      </c>
      <c r="E10" s="8">
        <f>C10+D10</f>
        <v>5777358.4000000004</v>
      </c>
      <c r="F10" s="8">
        <v>679521.1</v>
      </c>
      <c r="G10" s="8">
        <v>654879.41</v>
      </c>
      <c r="H10" s="13">
        <f>E10-F10</f>
        <v>5097837.3000000007</v>
      </c>
    </row>
    <row r="11" spans="2:8" x14ac:dyDescent="0.2">
      <c r="B11" s="7" t="s">
        <v>17</v>
      </c>
      <c r="C11" s="9">
        <v>8144451.71</v>
      </c>
      <c r="D11" s="9">
        <v>-2399.4</v>
      </c>
      <c r="E11" s="9">
        <f>C11+D11</f>
        <v>8142052.3099999996</v>
      </c>
      <c r="F11" s="9">
        <v>1254725.51</v>
      </c>
      <c r="G11" s="9">
        <v>1216777.45</v>
      </c>
      <c r="H11" s="13">
        <f>E11-F11</f>
        <v>6887326.7999999998</v>
      </c>
    </row>
    <row r="12" spans="2:8" x14ac:dyDescent="0.2">
      <c r="B12" s="7" t="s">
        <v>18</v>
      </c>
      <c r="C12" s="9">
        <v>8517521.1999999993</v>
      </c>
      <c r="D12" s="9">
        <v>0</v>
      </c>
      <c r="E12" s="9">
        <f>C12+D12</f>
        <v>8517521.1999999993</v>
      </c>
      <c r="F12" s="9">
        <v>2101059.7400000002</v>
      </c>
      <c r="G12" s="9">
        <v>2041327.16</v>
      </c>
      <c r="H12" s="13">
        <f>E12-F12</f>
        <v>6416461.459999999</v>
      </c>
    </row>
    <row r="13" spans="2:8" x14ac:dyDescent="0.2">
      <c r="B13" s="7" t="s">
        <v>19</v>
      </c>
      <c r="C13" s="9">
        <v>44378214.960000001</v>
      </c>
      <c r="D13" s="9">
        <v>0</v>
      </c>
      <c r="E13" s="9">
        <f>C13+D13</f>
        <v>44378214.960000001</v>
      </c>
      <c r="F13" s="9">
        <v>8032337.0199999996</v>
      </c>
      <c r="G13" s="9">
        <v>7828033.8399999999</v>
      </c>
      <c r="H13" s="13">
        <f>E13-F13</f>
        <v>36345877.939999998</v>
      </c>
    </row>
    <row r="14" spans="2:8" x14ac:dyDescent="0.2">
      <c r="B14" s="7" t="s">
        <v>20</v>
      </c>
      <c r="C14" s="9">
        <v>1672748</v>
      </c>
      <c r="D14" s="9">
        <v>0</v>
      </c>
      <c r="E14" s="9">
        <f>C14+D14</f>
        <v>1672748</v>
      </c>
      <c r="F14" s="9">
        <v>226996.54</v>
      </c>
      <c r="G14" s="9">
        <v>226996.54</v>
      </c>
      <c r="H14" s="13">
        <f>E14-F14</f>
        <v>1445751.46</v>
      </c>
    </row>
    <row r="15" spans="2:8" ht="25.5" x14ac:dyDescent="0.2">
      <c r="B15" s="7" t="s">
        <v>21</v>
      </c>
      <c r="C15" s="9">
        <v>15850504.699999999</v>
      </c>
      <c r="D15" s="9">
        <v>-21500</v>
      </c>
      <c r="E15" s="9">
        <f>C15+D15</f>
        <v>15829004.699999999</v>
      </c>
      <c r="F15" s="9">
        <v>1379156.08</v>
      </c>
      <c r="G15" s="9">
        <v>1133817.73</v>
      </c>
      <c r="H15" s="13">
        <f>E15-F15</f>
        <v>14449848.619999999</v>
      </c>
    </row>
    <row r="16" spans="2:8" x14ac:dyDescent="0.2">
      <c r="B16" s="7"/>
      <c r="C16" s="9"/>
      <c r="D16" s="9"/>
      <c r="E16" s="9"/>
      <c r="F16" s="9"/>
      <c r="G16" s="9"/>
      <c r="H16" s="13">
        <f>E16-F16</f>
        <v>0</v>
      </c>
    </row>
    <row r="17" spans="2:8" x14ac:dyDescent="0.2">
      <c r="B17" s="7"/>
      <c r="C17" s="9"/>
      <c r="D17" s="9"/>
      <c r="E17" s="9"/>
      <c r="F17" s="9"/>
      <c r="G17" s="9"/>
      <c r="H17" s="13">
        <f>E17-F17</f>
        <v>0</v>
      </c>
    </row>
    <row r="18" spans="2:8" x14ac:dyDescent="0.2">
      <c r="B18" s="6"/>
      <c r="C18" s="9"/>
      <c r="D18" s="9"/>
      <c r="E18" s="9"/>
      <c r="F18" s="9"/>
      <c r="G18" s="9"/>
      <c r="H18" s="9"/>
    </row>
    <row r="19" spans="2:8" x14ac:dyDescent="0.2">
      <c r="B19" s="3" t="s">
        <v>13</v>
      </c>
      <c r="C19" s="12">
        <f>SUM(C20:C27)</f>
        <v>5600000</v>
      </c>
      <c r="D19" s="12">
        <f>SUM(D20:D27)</f>
        <v>0</v>
      </c>
      <c r="E19" s="12">
        <f>SUM(E20:E27)</f>
        <v>5600000</v>
      </c>
      <c r="F19" s="12">
        <f>SUM(F20:F27)</f>
        <v>0</v>
      </c>
      <c r="G19" s="12">
        <f>SUM(G20:G27)</f>
        <v>0</v>
      </c>
      <c r="H19" s="12">
        <f>SUM(H20:H27)</f>
        <v>5600000</v>
      </c>
    </row>
    <row r="20" spans="2:8" x14ac:dyDescent="0.2">
      <c r="B20" s="7" t="s">
        <v>16</v>
      </c>
      <c r="C20" s="8">
        <v>0</v>
      </c>
      <c r="D20" s="8">
        <v>0</v>
      </c>
      <c r="E20" s="8">
        <f>C20+D20</f>
        <v>0</v>
      </c>
      <c r="F20" s="8">
        <v>0</v>
      </c>
      <c r="G20" s="8">
        <v>0</v>
      </c>
      <c r="H20" s="13">
        <f>E20-F20</f>
        <v>0</v>
      </c>
    </row>
    <row r="21" spans="2:8" x14ac:dyDescent="0.2">
      <c r="B21" s="7" t="s">
        <v>17</v>
      </c>
      <c r="C21" s="8">
        <v>0</v>
      </c>
      <c r="D21" s="8">
        <v>0</v>
      </c>
      <c r="E21" s="8">
        <f>C21+D21</f>
        <v>0</v>
      </c>
      <c r="F21" s="8">
        <v>0</v>
      </c>
      <c r="G21" s="8">
        <v>0</v>
      </c>
      <c r="H21" s="13">
        <f>E21-F21</f>
        <v>0</v>
      </c>
    </row>
    <row r="22" spans="2:8" x14ac:dyDescent="0.2">
      <c r="B22" s="7" t="s">
        <v>18</v>
      </c>
      <c r="C22" s="8">
        <v>0</v>
      </c>
      <c r="D22" s="8">
        <v>0</v>
      </c>
      <c r="E22" s="8">
        <f>C22+D22</f>
        <v>0</v>
      </c>
      <c r="F22" s="8">
        <v>0</v>
      </c>
      <c r="G22" s="8">
        <v>0</v>
      </c>
      <c r="H22" s="13">
        <f>E22-F22</f>
        <v>0</v>
      </c>
    </row>
    <row r="23" spans="2:8" x14ac:dyDescent="0.2">
      <c r="B23" s="7" t="s">
        <v>19</v>
      </c>
      <c r="C23" s="8">
        <v>5600000</v>
      </c>
      <c r="D23" s="8">
        <v>0</v>
      </c>
      <c r="E23" s="8">
        <f>C23+D23</f>
        <v>5600000</v>
      </c>
      <c r="F23" s="8">
        <v>0</v>
      </c>
      <c r="G23" s="8">
        <v>0</v>
      </c>
      <c r="H23" s="13">
        <f>E23-F23</f>
        <v>5600000</v>
      </c>
    </row>
    <row r="24" spans="2:8" x14ac:dyDescent="0.2">
      <c r="B24" s="7" t="s">
        <v>20</v>
      </c>
      <c r="C24" s="9">
        <v>0</v>
      </c>
      <c r="D24" s="9">
        <v>0</v>
      </c>
      <c r="E24" s="9">
        <f>C24+D24</f>
        <v>0</v>
      </c>
      <c r="F24" s="9">
        <v>0</v>
      </c>
      <c r="G24" s="9">
        <v>0</v>
      </c>
      <c r="H24" s="13">
        <f>E24-F24</f>
        <v>0</v>
      </c>
    </row>
    <row r="25" spans="2:8" ht="25.5" x14ac:dyDescent="0.2">
      <c r="B25" s="7" t="s">
        <v>21</v>
      </c>
      <c r="C25" s="9">
        <v>0</v>
      </c>
      <c r="D25" s="9">
        <v>0</v>
      </c>
      <c r="E25" s="9">
        <f>C25+D25</f>
        <v>0</v>
      </c>
      <c r="F25" s="9">
        <v>0</v>
      </c>
      <c r="G25" s="9">
        <v>0</v>
      </c>
      <c r="H25" s="13">
        <f>E25-F25</f>
        <v>0</v>
      </c>
    </row>
    <row r="26" spans="2:8" x14ac:dyDescent="0.2">
      <c r="B26" s="7"/>
      <c r="C26" s="9"/>
      <c r="D26" s="9"/>
      <c r="E26" s="9"/>
      <c r="F26" s="9"/>
      <c r="G26" s="9"/>
      <c r="H26" s="13">
        <f>E26-F26</f>
        <v>0</v>
      </c>
    </row>
    <row r="27" spans="2:8" x14ac:dyDescent="0.2">
      <c r="B27" s="7"/>
      <c r="C27" s="9"/>
      <c r="D27" s="9"/>
      <c r="E27" s="9"/>
      <c r="F27" s="9"/>
      <c r="G27" s="9"/>
      <c r="H27" s="13">
        <f>E27-F27</f>
        <v>0</v>
      </c>
    </row>
    <row r="28" spans="2:8" x14ac:dyDescent="0.2">
      <c r="B28" s="6"/>
      <c r="C28" s="9"/>
      <c r="D28" s="9"/>
      <c r="E28" s="9"/>
      <c r="F28" s="9"/>
      <c r="G28" s="9"/>
      <c r="H28" s="13">
        <f>E28-F28</f>
        <v>0</v>
      </c>
    </row>
    <row r="29" spans="2:8" x14ac:dyDescent="0.2">
      <c r="B29" s="2" t="s">
        <v>11</v>
      </c>
      <c r="C29" s="10">
        <f>C9+C19</f>
        <v>89948514.969999999</v>
      </c>
      <c r="D29" s="10">
        <f>D9+D19</f>
        <v>-31615.4</v>
      </c>
      <c r="E29" s="10">
        <f>E9+E19</f>
        <v>89916899.570000008</v>
      </c>
      <c r="F29" s="10">
        <f>F9+F19</f>
        <v>13673795.989999998</v>
      </c>
      <c r="G29" s="10">
        <f>G9+G19</f>
        <v>13101832.129999999</v>
      </c>
      <c r="H29" s="10">
        <f>H9+H19</f>
        <v>76243103.579999998</v>
      </c>
    </row>
    <row r="30" spans="2:8" ht="13.5" thickBot="1" x14ac:dyDescent="0.25">
      <c r="B30" s="4"/>
      <c r="C30" s="14"/>
      <c r="D30" s="14"/>
      <c r="E30" s="14"/>
      <c r="F30" s="14"/>
      <c r="G30" s="14"/>
      <c r="H30" s="14"/>
    </row>
    <row r="31" spans="2:8" ht="30" customHeight="1" x14ac:dyDescent="0.2">
      <c r="B31" s="30" t="s">
        <v>22</v>
      </c>
      <c r="C31" s="30"/>
      <c r="D31" s="30"/>
      <c r="E31" s="30"/>
      <c r="F31" s="30"/>
      <c r="G31" s="30"/>
      <c r="H31" s="30"/>
    </row>
    <row r="33" spans="2:5" ht="13.5" x14ac:dyDescent="0.25">
      <c r="B33" s="31"/>
      <c r="D33" s="31"/>
      <c r="E33" s="32"/>
    </row>
    <row r="34" spans="2:5" ht="13.5" x14ac:dyDescent="0.25">
      <c r="B34" s="33" t="s">
        <v>23</v>
      </c>
      <c r="D34" s="34" t="s">
        <v>24</v>
      </c>
      <c r="E34" s="34"/>
    </row>
    <row r="35" spans="2:5" ht="13.5" x14ac:dyDescent="0.25">
      <c r="B35" s="33" t="s">
        <v>25</v>
      </c>
      <c r="D35" s="34" t="s">
        <v>26</v>
      </c>
      <c r="E35" s="34"/>
    </row>
    <row r="36" spans="2:5" ht="13.5" x14ac:dyDescent="0.25">
      <c r="B36" s="35"/>
    </row>
    <row r="37" spans="2:5" ht="13.5" x14ac:dyDescent="0.25">
      <c r="B37" s="35"/>
    </row>
    <row r="38" spans="2:5" ht="13.5" x14ac:dyDescent="0.25">
      <c r="B38" s="35"/>
    </row>
    <row r="39" spans="2:5" ht="13.5" x14ac:dyDescent="0.25">
      <c r="B39" s="31"/>
    </row>
    <row r="40" spans="2:5" ht="13.5" x14ac:dyDescent="0.25">
      <c r="B40" s="33" t="s">
        <v>27</v>
      </c>
    </row>
    <row r="41" spans="2:5" ht="13.5" x14ac:dyDescent="0.25">
      <c r="B41" s="33" t="s">
        <v>28</v>
      </c>
    </row>
  </sheetData>
  <mergeCells count="11">
    <mergeCell ref="B31:H31"/>
    <mergeCell ref="D34:E34"/>
    <mergeCell ref="D35:E35"/>
    <mergeCell ref="B7:B8"/>
    <mergeCell ref="C7:G7"/>
    <mergeCell ref="H7:H8"/>
    <mergeCell ref="B2:H2"/>
    <mergeCell ref="B3:H3"/>
    <mergeCell ref="B4:H4"/>
    <mergeCell ref="B5:H5"/>
    <mergeCell ref="B6:H6"/>
  </mergeCells>
  <pageMargins left="0.7" right="0.7" top="0.75" bottom="0.75" header="0.3" footer="0.3"/>
  <pageSetup scale="72" fitToHeight="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1B74A8-14D3-429A-941C-96C7C4C7119E}">
  <sheetPr>
    <tabColor rgb="FFFFFF00"/>
    <pageSetUpPr fitToPage="1"/>
  </sheetPr>
  <dimension ref="B1:H41"/>
  <sheetViews>
    <sheetView tabSelected="1" workbookViewId="0">
      <pane ySplit="8" topLeftCell="A9" activePane="bottomLeft" state="frozen"/>
      <selection pane="bottomLeft" activeCell="D23" sqref="D23"/>
    </sheetView>
  </sheetViews>
  <sheetFormatPr baseColWidth="10" defaultColWidth="11" defaultRowHeight="12.75" x14ac:dyDescent="0.2"/>
  <cols>
    <col min="1" max="1" width="4.42578125" style="5" customWidth="1"/>
    <col min="2" max="2" width="39" style="5" customWidth="1"/>
    <col min="3" max="3" width="14" style="5" customWidth="1"/>
    <col min="4" max="4" width="13.28515625" style="5" customWidth="1"/>
    <col min="5" max="5" width="12.85546875" style="5" customWidth="1"/>
    <col min="6" max="6" width="13" style="5" customWidth="1"/>
    <col min="7" max="7" width="14.28515625" style="5" customWidth="1"/>
    <col min="8" max="8" width="13.5703125" style="5" customWidth="1"/>
    <col min="9" max="16384" width="11" style="5"/>
  </cols>
  <sheetData>
    <row r="1" spans="2:8" ht="13.5" thickBot="1" x14ac:dyDescent="0.25"/>
    <row r="2" spans="2:8" x14ac:dyDescent="0.2">
      <c r="B2" s="21" t="s">
        <v>14</v>
      </c>
      <c r="C2" s="22"/>
      <c r="D2" s="22"/>
      <c r="E2" s="22"/>
      <c r="F2" s="22"/>
      <c r="G2" s="22"/>
      <c r="H2" s="23"/>
    </row>
    <row r="3" spans="2:8" x14ac:dyDescent="0.2">
      <c r="B3" s="24" t="s">
        <v>0</v>
      </c>
      <c r="C3" s="37"/>
      <c r="D3" s="37"/>
      <c r="E3" s="37"/>
      <c r="F3" s="37"/>
      <c r="G3" s="37"/>
      <c r="H3" s="26"/>
    </row>
    <row r="4" spans="2:8" x14ac:dyDescent="0.2">
      <c r="B4" s="24" t="s">
        <v>1</v>
      </c>
      <c r="C4" s="37"/>
      <c r="D4" s="37"/>
      <c r="E4" s="37"/>
      <c r="F4" s="37"/>
      <c r="G4" s="37"/>
      <c r="H4" s="26"/>
    </row>
    <row r="5" spans="2:8" x14ac:dyDescent="0.2">
      <c r="B5" s="24" t="s">
        <v>30</v>
      </c>
      <c r="C5" s="37"/>
      <c r="D5" s="37"/>
      <c r="E5" s="37"/>
      <c r="F5" s="37"/>
      <c r="G5" s="37"/>
      <c r="H5" s="26"/>
    </row>
    <row r="6" spans="2:8" ht="13.5" thickBot="1" x14ac:dyDescent="0.25">
      <c r="B6" s="27" t="s">
        <v>2</v>
      </c>
      <c r="C6" s="28"/>
      <c r="D6" s="28"/>
      <c r="E6" s="28"/>
      <c r="F6" s="28"/>
      <c r="G6" s="28"/>
      <c r="H6" s="29"/>
    </row>
    <row r="7" spans="2:8" ht="13.5" thickBot="1" x14ac:dyDescent="0.25">
      <c r="B7" s="16" t="s">
        <v>3</v>
      </c>
      <c r="C7" s="18" t="s">
        <v>4</v>
      </c>
      <c r="D7" s="19"/>
      <c r="E7" s="19"/>
      <c r="F7" s="19"/>
      <c r="G7" s="20"/>
      <c r="H7" s="16" t="s">
        <v>5</v>
      </c>
    </row>
    <row r="8" spans="2:8" ht="26.25" thickBot="1" x14ac:dyDescent="0.25">
      <c r="B8" s="17"/>
      <c r="C8" s="15" t="s">
        <v>6</v>
      </c>
      <c r="D8" s="15" t="s">
        <v>7</v>
      </c>
      <c r="E8" s="15" t="s">
        <v>8</v>
      </c>
      <c r="F8" s="15" t="s">
        <v>9</v>
      </c>
      <c r="G8" s="15" t="s">
        <v>10</v>
      </c>
      <c r="H8" s="17"/>
    </row>
    <row r="9" spans="2:8" x14ac:dyDescent="0.2">
      <c r="B9" s="2" t="s">
        <v>12</v>
      </c>
      <c r="C9" s="11">
        <f>SUM(C10:C17)</f>
        <v>84348514.969999999</v>
      </c>
      <c r="D9" s="11">
        <f>SUM(D10:D17)</f>
        <v>0</v>
      </c>
      <c r="E9" s="11">
        <f>SUM(E10:E17)</f>
        <v>84348514.969999999</v>
      </c>
      <c r="F9" s="11">
        <f>SUM(F10:F17)</f>
        <v>20866900.850000001</v>
      </c>
      <c r="G9" s="11">
        <f>SUM(G10:G17)</f>
        <v>20295407.310000002</v>
      </c>
      <c r="H9" s="11">
        <f>SUM(H10:H17)</f>
        <v>63481614.119999997</v>
      </c>
    </row>
    <row r="10" spans="2:8" ht="12.75" customHeight="1" x14ac:dyDescent="0.2">
      <c r="B10" s="7" t="s">
        <v>16</v>
      </c>
      <c r="C10" s="8">
        <v>5785074.4000000004</v>
      </c>
      <c r="D10" s="8">
        <v>-6756.24</v>
      </c>
      <c r="E10" s="8">
        <f>C10+D10</f>
        <v>5778318.1600000001</v>
      </c>
      <c r="F10" s="8">
        <v>956152.42</v>
      </c>
      <c r="G10" s="8">
        <v>935162.89</v>
      </c>
      <c r="H10" s="13">
        <f>E10-F10</f>
        <v>4822165.74</v>
      </c>
    </row>
    <row r="11" spans="2:8" x14ac:dyDescent="0.2">
      <c r="B11" s="7" t="s">
        <v>17</v>
      </c>
      <c r="C11" s="9">
        <v>8144451.71</v>
      </c>
      <c r="D11" s="9">
        <v>-2399.4</v>
      </c>
      <c r="E11" s="9">
        <f>C11+D11</f>
        <v>8142052.3099999996</v>
      </c>
      <c r="F11" s="9">
        <v>1824667.58</v>
      </c>
      <c r="G11" s="9">
        <v>1790775.32</v>
      </c>
      <c r="H11" s="13">
        <f>E11-F11</f>
        <v>6317384.7299999995</v>
      </c>
    </row>
    <row r="12" spans="2:8" x14ac:dyDescent="0.2">
      <c r="B12" s="7" t="s">
        <v>18</v>
      </c>
      <c r="C12" s="9">
        <v>8517521.1999999993</v>
      </c>
      <c r="D12" s="9">
        <v>479.88</v>
      </c>
      <c r="E12" s="9">
        <f>C12+D12</f>
        <v>8518001.0800000001</v>
      </c>
      <c r="F12" s="9">
        <v>2718626.64</v>
      </c>
      <c r="G12" s="9">
        <v>2714902.96</v>
      </c>
      <c r="H12" s="13">
        <f>E12-F12</f>
        <v>5799374.4399999995</v>
      </c>
    </row>
    <row r="13" spans="2:8" x14ac:dyDescent="0.2">
      <c r="B13" s="7" t="s">
        <v>19</v>
      </c>
      <c r="C13" s="9">
        <v>44378214.960000001</v>
      </c>
      <c r="D13" s="9">
        <v>29695.88</v>
      </c>
      <c r="E13" s="9">
        <f>C13+D13</f>
        <v>44407910.840000004</v>
      </c>
      <c r="F13" s="9">
        <v>12710285.84</v>
      </c>
      <c r="G13" s="9">
        <v>12463998.43</v>
      </c>
      <c r="H13" s="13">
        <f>E13-F13</f>
        <v>31697625.000000004</v>
      </c>
    </row>
    <row r="14" spans="2:8" x14ac:dyDescent="0.2">
      <c r="B14" s="7" t="s">
        <v>20</v>
      </c>
      <c r="C14" s="9">
        <v>1672748</v>
      </c>
      <c r="D14" s="9">
        <v>0</v>
      </c>
      <c r="E14" s="9">
        <f>C14+D14</f>
        <v>1672748</v>
      </c>
      <c r="F14" s="9">
        <v>319471.53000000003</v>
      </c>
      <c r="G14" s="9">
        <v>319471.53000000003</v>
      </c>
      <c r="H14" s="13">
        <f>E14-F14</f>
        <v>1353276.47</v>
      </c>
    </row>
    <row r="15" spans="2:8" ht="25.5" x14ac:dyDescent="0.2">
      <c r="B15" s="7" t="s">
        <v>21</v>
      </c>
      <c r="C15" s="9">
        <v>15850504.699999999</v>
      </c>
      <c r="D15" s="9">
        <v>-21020.12</v>
      </c>
      <c r="E15" s="9">
        <f>C15+D15</f>
        <v>15829484.58</v>
      </c>
      <c r="F15" s="9">
        <v>2337696.84</v>
      </c>
      <c r="G15" s="9">
        <v>2071096.18</v>
      </c>
      <c r="H15" s="13">
        <f>E15-F15</f>
        <v>13491787.74</v>
      </c>
    </row>
    <row r="16" spans="2:8" x14ac:dyDescent="0.2">
      <c r="B16" s="7"/>
      <c r="C16" s="9"/>
      <c r="D16" s="9"/>
      <c r="E16" s="9"/>
      <c r="F16" s="9"/>
      <c r="G16" s="9"/>
      <c r="H16" s="13">
        <f>E16-F16</f>
        <v>0</v>
      </c>
    </row>
    <row r="17" spans="2:8" x14ac:dyDescent="0.2">
      <c r="B17" s="7"/>
      <c r="C17" s="9"/>
      <c r="D17" s="9"/>
      <c r="E17" s="9"/>
      <c r="F17" s="9"/>
      <c r="G17" s="9"/>
      <c r="H17" s="13">
        <f>E17-F17</f>
        <v>0</v>
      </c>
    </row>
    <row r="18" spans="2:8" x14ac:dyDescent="0.2">
      <c r="B18" s="6"/>
      <c r="C18" s="9"/>
      <c r="D18" s="9"/>
      <c r="E18" s="9"/>
      <c r="F18" s="9"/>
      <c r="G18" s="9"/>
      <c r="H18" s="9"/>
    </row>
    <row r="19" spans="2:8" x14ac:dyDescent="0.2">
      <c r="B19" s="3" t="s">
        <v>13</v>
      </c>
      <c r="C19" s="12">
        <f>SUM(C20:C27)</f>
        <v>5600000</v>
      </c>
      <c r="D19" s="12">
        <f>SUM(D20:D27)</f>
        <v>0</v>
      </c>
      <c r="E19" s="12">
        <f>SUM(E20:E27)</f>
        <v>5600000</v>
      </c>
      <c r="F19" s="12">
        <f>SUM(F20:F27)</f>
        <v>0</v>
      </c>
      <c r="G19" s="12">
        <f>SUM(G20:G27)</f>
        <v>0</v>
      </c>
      <c r="H19" s="12">
        <f>SUM(H20:H27)</f>
        <v>5600000</v>
      </c>
    </row>
    <row r="20" spans="2:8" x14ac:dyDescent="0.2">
      <c r="B20" s="7" t="s">
        <v>16</v>
      </c>
      <c r="C20" s="8">
        <v>0</v>
      </c>
      <c r="D20" s="8">
        <v>0</v>
      </c>
      <c r="E20" s="8">
        <f>C20+D20</f>
        <v>0</v>
      </c>
      <c r="F20" s="8">
        <v>0</v>
      </c>
      <c r="G20" s="8">
        <v>0</v>
      </c>
      <c r="H20" s="13">
        <f>E20-F20</f>
        <v>0</v>
      </c>
    </row>
    <row r="21" spans="2:8" x14ac:dyDescent="0.2">
      <c r="B21" s="7" t="s">
        <v>17</v>
      </c>
      <c r="C21" s="8">
        <v>0</v>
      </c>
      <c r="D21" s="8">
        <v>0</v>
      </c>
      <c r="E21" s="8">
        <f>C21+D21</f>
        <v>0</v>
      </c>
      <c r="F21" s="8">
        <v>0</v>
      </c>
      <c r="G21" s="8">
        <v>0</v>
      </c>
      <c r="H21" s="13">
        <f>E21-F21</f>
        <v>0</v>
      </c>
    </row>
    <row r="22" spans="2:8" x14ac:dyDescent="0.2">
      <c r="B22" s="7" t="s">
        <v>18</v>
      </c>
      <c r="C22" s="8">
        <v>0</v>
      </c>
      <c r="D22" s="8">
        <v>0</v>
      </c>
      <c r="E22" s="8">
        <f>C22+D22</f>
        <v>0</v>
      </c>
      <c r="F22" s="8">
        <v>0</v>
      </c>
      <c r="G22" s="8">
        <v>0</v>
      </c>
      <c r="H22" s="13">
        <f>E22-F22</f>
        <v>0</v>
      </c>
    </row>
    <row r="23" spans="2:8" x14ac:dyDescent="0.2">
      <c r="B23" s="7" t="s">
        <v>19</v>
      </c>
      <c r="C23" s="8">
        <v>5600000</v>
      </c>
      <c r="D23" s="8">
        <v>0</v>
      </c>
      <c r="E23" s="8">
        <f>C23+D23</f>
        <v>5600000</v>
      </c>
      <c r="F23" s="8">
        <v>0</v>
      </c>
      <c r="G23" s="8">
        <v>0</v>
      </c>
      <c r="H23" s="13">
        <f>E23-F23</f>
        <v>5600000</v>
      </c>
    </row>
    <row r="24" spans="2:8" x14ac:dyDescent="0.2">
      <c r="B24" s="7" t="s">
        <v>20</v>
      </c>
      <c r="C24" s="9">
        <v>0</v>
      </c>
      <c r="D24" s="9">
        <v>0</v>
      </c>
      <c r="E24" s="9">
        <f>C24+D24</f>
        <v>0</v>
      </c>
      <c r="F24" s="9">
        <v>0</v>
      </c>
      <c r="G24" s="9">
        <v>0</v>
      </c>
      <c r="H24" s="13">
        <f>E24-F24</f>
        <v>0</v>
      </c>
    </row>
    <row r="25" spans="2:8" ht="25.5" x14ac:dyDescent="0.2">
      <c r="B25" s="7" t="s">
        <v>21</v>
      </c>
      <c r="C25" s="9">
        <v>0</v>
      </c>
      <c r="D25" s="9">
        <v>0</v>
      </c>
      <c r="E25" s="9">
        <f>C25+D25</f>
        <v>0</v>
      </c>
      <c r="F25" s="9">
        <v>0</v>
      </c>
      <c r="G25" s="9">
        <v>0</v>
      </c>
      <c r="H25" s="13">
        <f>E25-F25</f>
        <v>0</v>
      </c>
    </row>
    <row r="26" spans="2:8" x14ac:dyDescent="0.2">
      <c r="B26" s="7"/>
      <c r="C26" s="9"/>
      <c r="D26" s="9"/>
      <c r="E26" s="9"/>
      <c r="F26" s="9"/>
      <c r="G26" s="9"/>
      <c r="H26" s="13">
        <f>E26-F26</f>
        <v>0</v>
      </c>
    </row>
    <row r="27" spans="2:8" x14ac:dyDescent="0.2">
      <c r="B27" s="7"/>
      <c r="C27" s="9"/>
      <c r="D27" s="9"/>
      <c r="E27" s="9"/>
      <c r="F27" s="9"/>
      <c r="G27" s="9"/>
      <c r="H27" s="13">
        <f>E27-F27</f>
        <v>0</v>
      </c>
    </row>
    <row r="28" spans="2:8" x14ac:dyDescent="0.2">
      <c r="B28" s="6"/>
      <c r="C28" s="9"/>
      <c r="D28" s="9"/>
      <c r="E28" s="9"/>
      <c r="F28" s="9"/>
      <c r="G28" s="9"/>
      <c r="H28" s="13">
        <f>E28-F28</f>
        <v>0</v>
      </c>
    </row>
    <row r="29" spans="2:8" x14ac:dyDescent="0.2">
      <c r="B29" s="2" t="s">
        <v>11</v>
      </c>
      <c r="C29" s="10">
        <f>C9+C19</f>
        <v>89948514.969999999</v>
      </c>
      <c r="D29" s="10">
        <f>D9+D19</f>
        <v>0</v>
      </c>
      <c r="E29" s="10">
        <f>E9+E19</f>
        <v>89948514.969999999</v>
      </c>
      <c r="F29" s="10">
        <f>F9+F19</f>
        <v>20866900.850000001</v>
      </c>
      <c r="G29" s="10">
        <f>G9+G19</f>
        <v>20295407.310000002</v>
      </c>
      <c r="H29" s="10">
        <f>H9+H19</f>
        <v>69081614.120000005</v>
      </c>
    </row>
    <row r="30" spans="2:8" ht="13.5" thickBot="1" x14ac:dyDescent="0.25">
      <c r="B30" s="4"/>
      <c r="C30" s="14"/>
      <c r="D30" s="14"/>
      <c r="E30" s="14"/>
      <c r="F30" s="14"/>
      <c r="G30" s="14"/>
      <c r="H30" s="14"/>
    </row>
    <row r="31" spans="2:8" ht="30" customHeight="1" x14ac:dyDescent="0.2">
      <c r="B31" s="30" t="s">
        <v>22</v>
      </c>
      <c r="C31" s="30"/>
      <c r="D31" s="30"/>
      <c r="E31" s="30"/>
      <c r="F31" s="30"/>
      <c r="G31" s="30"/>
      <c r="H31" s="30"/>
    </row>
    <row r="33" spans="2:5" ht="13.5" x14ac:dyDescent="0.25">
      <c r="B33" s="31"/>
      <c r="D33" s="31"/>
      <c r="E33" s="32"/>
    </row>
    <row r="34" spans="2:5" ht="13.5" x14ac:dyDescent="0.25">
      <c r="B34" s="33" t="s">
        <v>23</v>
      </c>
      <c r="D34" s="34" t="s">
        <v>24</v>
      </c>
      <c r="E34" s="34"/>
    </row>
    <row r="35" spans="2:5" ht="13.5" x14ac:dyDescent="0.25">
      <c r="B35" s="33" t="s">
        <v>25</v>
      </c>
      <c r="D35" s="34" t="s">
        <v>26</v>
      </c>
      <c r="E35" s="34"/>
    </row>
    <row r="36" spans="2:5" ht="13.5" x14ac:dyDescent="0.25">
      <c r="B36" s="35"/>
    </row>
    <row r="37" spans="2:5" ht="13.5" x14ac:dyDescent="0.25">
      <c r="B37" s="35"/>
    </row>
    <row r="38" spans="2:5" ht="13.5" x14ac:dyDescent="0.25">
      <c r="B38" s="35"/>
    </row>
    <row r="39" spans="2:5" ht="13.5" x14ac:dyDescent="0.25">
      <c r="B39" s="31"/>
    </row>
    <row r="40" spans="2:5" ht="13.5" x14ac:dyDescent="0.25">
      <c r="B40" s="33" t="s">
        <v>27</v>
      </c>
    </row>
    <row r="41" spans="2:5" ht="13.5" x14ac:dyDescent="0.25">
      <c r="B41" s="33" t="s">
        <v>28</v>
      </c>
    </row>
  </sheetData>
  <mergeCells count="11">
    <mergeCell ref="B31:H31"/>
    <mergeCell ref="D34:E34"/>
    <mergeCell ref="D35:E35"/>
    <mergeCell ref="B7:B8"/>
    <mergeCell ref="C7:G7"/>
    <mergeCell ref="H7:H8"/>
    <mergeCell ref="B2:H2"/>
    <mergeCell ref="B3:H3"/>
    <mergeCell ref="B4:H4"/>
    <mergeCell ref="B5:H5"/>
    <mergeCell ref="B6:H6"/>
  </mergeCells>
  <pageMargins left="0.7" right="0.7" top="0.75" bottom="0.75" header="0.3" footer="0.3"/>
  <pageSetup scale="72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EAEPED_CA ENE</vt:lpstr>
      <vt:lpstr>EAEPED_CA FEB</vt:lpstr>
      <vt:lpstr>EAEPED_CA MAR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Vanessa</dc:creator>
  <cp:lastModifiedBy>minna19822019@gmail.com</cp:lastModifiedBy>
  <cp:lastPrinted>2025-04-20T10:19:18Z</cp:lastPrinted>
  <dcterms:created xsi:type="dcterms:W3CDTF">2016-10-11T20:43:07Z</dcterms:created>
  <dcterms:modified xsi:type="dcterms:W3CDTF">2025-04-20T10:19:21Z</dcterms:modified>
</cp:coreProperties>
</file>