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278E41F9-4B06-4BFC-8CBE-6D3EB829F912}" xr6:coauthVersionLast="47" xr6:coauthVersionMax="47" xr10:uidLastSave="{00000000-0000-0000-0000-000000000000}"/>
  <bookViews>
    <workbookView xWindow="-120" yWindow="-120" windowWidth="24240" windowHeight="13020" activeTab="1" xr2:uid="{7A4EC44E-22F1-4B93-8AC3-F7FA0DA0E7A9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0" i="3" l="1"/>
  <c r="C106" i="3"/>
  <c r="C103" i="3"/>
  <c r="C106" i="2"/>
  <c r="C103" i="2"/>
  <c r="C106" i="1"/>
  <c r="C103" i="1"/>
  <c r="H43" i="3"/>
  <c r="H41" i="3" s="1"/>
  <c r="H43" i="2"/>
  <c r="H43" i="1"/>
  <c r="H48" i="3"/>
  <c r="G48" i="3"/>
  <c r="G41" i="3"/>
  <c r="H36" i="3"/>
  <c r="G36" i="3"/>
  <c r="G52" i="3" s="1"/>
  <c r="G54" i="3" s="1"/>
  <c r="D32" i="3"/>
  <c r="C32" i="3"/>
  <c r="H30" i="3"/>
  <c r="G30" i="3"/>
  <c r="H20" i="3"/>
  <c r="H32" i="3" s="1"/>
  <c r="G20" i="3"/>
  <c r="G32" i="3" s="1"/>
  <c r="D19" i="3"/>
  <c r="D34" i="3" s="1"/>
  <c r="C19" i="3"/>
  <c r="C34" i="3" s="1"/>
  <c r="H48" i="2"/>
  <c r="G48" i="2"/>
  <c r="H41" i="2"/>
  <c r="G41" i="2"/>
  <c r="H36" i="2"/>
  <c r="G36" i="2"/>
  <c r="G52" i="2" s="1"/>
  <c r="G54" i="2" s="1"/>
  <c r="D32" i="2"/>
  <c r="C32" i="2"/>
  <c r="H30" i="2"/>
  <c r="G30" i="2"/>
  <c r="H20" i="2"/>
  <c r="H32" i="2" s="1"/>
  <c r="G20" i="2"/>
  <c r="G32" i="2" s="1"/>
  <c r="D19" i="2"/>
  <c r="D34" i="2" s="1"/>
  <c r="C19" i="2"/>
  <c r="C34" i="2" s="1"/>
  <c r="H48" i="1"/>
  <c r="G48" i="1"/>
  <c r="H41" i="1"/>
  <c r="G41" i="1"/>
  <c r="H36" i="1"/>
  <c r="G36" i="1"/>
  <c r="G52" i="1" s="1"/>
  <c r="G54" i="1" s="1"/>
  <c r="D32" i="1"/>
  <c r="C32" i="1"/>
  <c r="H30" i="1"/>
  <c r="G30" i="1"/>
  <c r="H20" i="1"/>
  <c r="H32" i="1" s="1"/>
  <c r="G20" i="1"/>
  <c r="G32" i="1" s="1"/>
  <c r="D19" i="1"/>
  <c r="D34" i="1" s="1"/>
  <c r="C19" i="1"/>
  <c r="C34" i="1" s="1"/>
  <c r="H52" i="3" l="1"/>
  <c r="H52" i="2"/>
  <c r="H54" i="2" s="1"/>
  <c r="H52" i="1"/>
  <c r="H54" i="1" s="1"/>
  <c r="H54" i="3"/>
</calcChain>
</file>

<file path=xl/sharedStrings.xml><?xml version="1.0" encoding="utf-8"?>
<sst xmlns="http://schemas.openxmlformats.org/spreadsheetml/2006/main" count="392" uniqueCount="131">
  <si>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</si>
  <si>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</si>
  <si>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</si>
  <si>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</si>
  <si>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</si>
  <si>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</si>
  <si>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</si>
  <si>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</si>
  <si>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</si>
  <si>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</si>
  <si>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</si>
  <si>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</si>
  <si>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</si>
  <si>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</si>
  <si>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</si>
  <si>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</si>
  <si>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</si>
  <si>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</si>
  <si>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</si>
  <si>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</si>
  <si>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</si>
  <si>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</si>
  <si>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</si>
  <si>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</si>
  <si>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</si>
  <si>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</si>
  <si>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</si>
  <si>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</si>
  <si>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</si>
  <si>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</si>
  <si>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</si>
  <si>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</si>
  <si>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</si>
  <si>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</si>
  <si>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</si>
  <si>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</si>
  <si>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</si>
  <si>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</si>
  <si>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</si>
  <si>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</si>
  <si>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</si>
  <si>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</si>
  <si>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</si>
  <si>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</si>
  <si>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</si>
  <si>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</si>
  <si>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</si>
  <si>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</si>
  <si>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</si>
  <si>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</si>
  <si>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</si>
  <si>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</si>
  <si>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</si>
  <si>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</si>
  <si>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</si>
  <si>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</si>
  <si>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</si>
  <si>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</si>
  <si>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</si>
  <si>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</si>
  <si>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Comisión de Agua y Alcantarillado del Municipio de Tulancingo de Bravo, Hidalgo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</si>
  <si>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</si>
  <si>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</si>
  <si>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</si>
  <si>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</si>
  <si>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</si>
  <si>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</si>
  <si>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</si>
  <si>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</si>
  <si>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</si>
  <si>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</si>
  <si>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</si>
  <si>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</si>
  <si>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</si>
  <si>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</si>
  <si>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</si>
  <si>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</si>
  <si>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</si>
  <si>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</si>
  <si>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</si>
  <si>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</si>
  <si>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</si>
  <si>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</si>
  <si>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</si>
  <si>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</si>
  <si>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</si>
  <si>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</si>
  <si>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</si>
  <si>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</si>
  <si>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</si>
  <si>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</si>
  <si>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</si>
  <si>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</si>
  <si>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</si>
  <si>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</si>
  <si>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</si>
  <si>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</si>
  <si>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</si>
  <si>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</si>
  <si>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</si>
  <si>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</si>
  <si>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</si>
  <si>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</si>
  <si>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</si>
  <si>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</si>
  <si>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</si>
  <si>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</si>
  <si>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</si>
  <si>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</si>
  <si>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</si>
  <si>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</si>
  <si>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</si>
  <si>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</si>
  <si>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</si>
  <si>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</si>
  <si>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</si>
  <si>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</si>
  <si>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</si>
  <si>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</si>
  <si>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</si>
  <si>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</si>
  <si>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</si>
  <si>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</si>
  <si>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</si>
  <si>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</si>
  <si>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</si>
  <si>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</si>
  <si>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Al 31 de Enero de 2026</t>
  </si>
  <si>
    <t>Resultado del Ejercicio (Ahorro/Desahorro)</t>
  </si>
  <si>
    <t>Al 28 de Febrero de 2026</t>
  </si>
  <si>
    <t>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</si>
</sst>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8" formatCode="&quot;$&quot;#,##0.00"/>
    <numFmt numFmtId="169" formatCode="_-&quot;$&quot;* #,##0.00_-;\-&quot;$&quot;* #,##0.00_-;_-&quot;$&quot;* &quot;-&quot;??_-;_-@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90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0" fontId="15" fillId="0" borderId="0" xfId="0" applyFont="1" applyAlignment="1">
      <alignment vertical="top"/>
    </xf>
    <xf numFmtId="3" fontId="1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right" vertical="top" indent="1"/>
    </xf>
    <xf numFmtId="0" fontId="9" fillId="0" borderId="0" xfId="0" applyFont="1" applyAlignment="1">
      <alignment vertical="top"/>
    </xf>
    <xf numFmtId="44" fontId="15" fillId="4" borderId="0" xfId="0" applyNumberFormat="1" applyFont="1" applyFill="1" applyAlignment="1">
      <alignment vertical="top"/>
    </xf>
    <xf numFmtId="169" fontId="15" fillId="0" borderId="15" xfId="0" applyNumberFormat="1" applyFont="1" applyBorder="1"/>
    <xf numFmtId="168" fontId="6" fillId="0" borderId="1" xfId="0" applyNumberFormat="1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zoomScale="113" zoomScaleNormal="90" workbookViewId="0">
      <selection activeCell="C23" sqref="C23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7"/>
      <c r="C2" s="87"/>
      <c r="D2" s="87"/>
      <c r="E2" s="87"/>
      <c r="F2" s="87"/>
      <c r="G2" s="87"/>
      <c r="H2" s="87"/>
      <c r="I2" s="1"/>
    </row>
    <row r="3" spans="1:9" ht="14.1" customHeight="1" x14ac:dyDescent="0.2">
      <c r="B3" s="87" t="s">
        <v>60</v>
      </c>
      <c r="C3" s="87"/>
      <c r="D3" s="87"/>
      <c r="E3" s="87"/>
      <c r="F3" s="87"/>
      <c r="G3" s="87"/>
      <c r="H3" s="87"/>
      <c r="I3" s="1"/>
    </row>
    <row r="4" spans="1:9" ht="14.1" customHeight="1" x14ac:dyDescent="0.2">
      <c r="B4" s="87" t="s">
        <v>0</v>
      </c>
      <c r="C4" s="87"/>
      <c r="D4" s="87"/>
      <c r="E4" s="87"/>
      <c r="F4" s="87"/>
      <c r="G4" s="87"/>
      <c r="H4" s="87"/>
      <c r="I4" s="1"/>
    </row>
    <row r="5" spans="1:9" ht="14.1" customHeight="1" x14ac:dyDescent="0.2">
      <c r="B5" s="87" t="s">
        <v>127</v>
      </c>
      <c r="C5" s="87"/>
      <c r="D5" s="87"/>
      <c r="E5" s="87"/>
      <c r="F5" s="87"/>
      <c r="G5" s="87"/>
      <c r="H5" s="87"/>
      <c r="I5" s="1"/>
    </row>
    <row r="6" spans="1:9" ht="14.1" customHeight="1" x14ac:dyDescent="0.2">
      <c r="B6" s="87" t="s">
        <v>49</v>
      </c>
      <c r="C6" s="87"/>
      <c r="D6" s="87"/>
      <c r="E6" s="87"/>
      <c r="F6" s="87"/>
      <c r="G6" s="87"/>
      <c r="H6" s="87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36406618.450000003</v>
      </c>
      <c r="D11" s="14">
        <v>6907765.8099999996</v>
      </c>
      <c r="E11" s="41">
        <v>2110</v>
      </c>
      <c r="F11" s="10" t="s">
        <v>5</v>
      </c>
      <c r="G11" s="14">
        <v>14413293.73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48093821.649999999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84253568.909999996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15150785.83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43367195.530000001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32691395.829999994</v>
      </c>
      <c r="D32" s="17">
        <f>SUM(D22:D31)</f>
        <v>32682774.729999993</v>
      </c>
      <c r="E32" s="41"/>
      <c r="F32" s="8" t="s">
        <v>37</v>
      </c>
      <c r="G32" s="17">
        <f>G20+G30</f>
        <v>15853932.5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116944964.73999999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101091032.24000001</v>
      </c>
      <c r="H41" s="17">
        <f>SUM(H42:H46)</f>
        <v>69636255.530000001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128</v>
      </c>
      <c r="G42" s="14">
        <v>31454776.710000001</v>
      </c>
      <c r="H42" s="14">
        <v>7243364.3999999911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f>+G43-H42</f>
        <v>62392891.13000001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101091032.24000001</v>
      </c>
      <c r="H52" s="17">
        <f>H36+H41+H48</f>
        <v>69636255.530000001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116944964.74000001</v>
      </c>
      <c r="H54" s="17">
        <f>H52+H32</f>
        <v>87397129.280000001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8" s="61" customFormat="1" ht="12" customHeight="1" x14ac:dyDescent="0.2">
      <c r="A97" s="55"/>
      <c r="B97" s="64"/>
      <c r="C97" s="65"/>
      <c r="D97" s="64"/>
      <c r="E97" s="69"/>
      <c r="F97" s="69"/>
      <c r="G97" s="70"/>
      <c r="H97" s="70"/>
    </row>
    <row r="98" spans="1:8" s="61" customFormat="1" ht="12" customHeight="1" x14ac:dyDescent="0.2">
      <c r="A98" s="55"/>
      <c r="B98" s="62" t="s">
        <v>95</v>
      </c>
      <c r="C98" s="65"/>
      <c r="D98" s="64"/>
      <c r="E98" s="69"/>
      <c r="F98" s="69"/>
      <c r="G98" s="70"/>
      <c r="H98" s="70"/>
    </row>
    <row r="99" spans="1:8" s="61" customFormat="1" ht="12" customHeight="1" x14ac:dyDescent="0.2">
      <c r="A99" s="55"/>
      <c r="B99" s="64" t="s">
        <v>96</v>
      </c>
      <c r="C99" s="75">
        <v>92578039.569999993</v>
      </c>
      <c r="D99" s="75">
        <v>89948514.969999999</v>
      </c>
      <c r="E99" s="69"/>
      <c r="F99" s="64" t="s">
        <v>108</v>
      </c>
      <c r="G99" s="70"/>
      <c r="H99" s="70"/>
    </row>
    <row r="100" spans="1:8" s="61" customFormat="1" ht="12" customHeight="1" x14ac:dyDescent="0.2">
      <c r="A100" s="55"/>
      <c r="B100" s="64" t="s">
        <v>97</v>
      </c>
      <c r="C100" s="75">
        <v>54103915.990000002</v>
      </c>
      <c r="D100" s="75">
        <v>68249.929999999993</v>
      </c>
      <c r="E100" s="69"/>
      <c r="F100" s="64" t="s">
        <v>109</v>
      </c>
      <c r="G100" s="70"/>
      <c r="H100" s="70"/>
    </row>
    <row r="101" spans="1:8" s="61" customFormat="1" ht="12" customHeight="1" x14ac:dyDescent="0.2">
      <c r="A101" s="55"/>
      <c r="B101" s="64" t="s">
        <v>98</v>
      </c>
      <c r="C101" s="75">
        <v>2036308.66</v>
      </c>
      <c r="D101" s="75">
        <v>2036308.66</v>
      </c>
      <c r="E101" s="69"/>
      <c r="F101" s="64" t="s">
        <v>110</v>
      </c>
      <c r="G101" s="70"/>
      <c r="H101" s="70"/>
    </row>
    <row r="102" spans="1:8" s="61" customFormat="1" ht="12" customHeight="1" x14ac:dyDescent="0.2">
      <c r="A102" s="55"/>
      <c r="B102" s="64" t="s">
        <v>99</v>
      </c>
      <c r="C102" s="75">
        <v>38474123.579999998</v>
      </c>
      <c r="D102" s="75">
        <v>91916573.799999997</v>
      </c>
      <c r="E102" s="69"/>
      <c r="F102" s="64" t="s">
        <v>111</v>
      </c>
      <c r="G102" s="70"/>
      <c r="H102" s="70"/>
    </row>
    <row r="103" spans="1:8" s="61" customFormat="1" ht="12" customHeight="1" x14ac:dyDescent="0.2">
      <c r="A103" s="55"/>
      <c r="B103" s="64" t="s">
        <v>100</v>
      </c>
      <c r="C103" s="75">
        <f>+C102</f>
        <v>38474123.579999998</v>
      </c>
      <c r="D103" s="75">
        <v>91916573.799999997</v>
      </c>
      <c r="E103" s="69"/>
      <c r="F103" s="64" t="s">
        <v>112</v>
      </c>
      <c r="G103" s="70"/>
      <c r="H103" s="70"/>
    </row>
    <row r="104" spans="1:8" s="61" customFormat="1" ht="12" customHeight="1" x14ac:dyDescent="0.2">
      <c r="A104" s="55"/>
      <c r="B104" s="64"/>
      <c r="C104" s="76"/>
      <c r="D104" s="76"/>
      <c r="E104" s="69"/>
      <c r="F104" s="64"/>
      <c r="G104" s="70"/>
      <c r="H104" s="70"/>
    </row>
    <row r="105" spans="1:8" s="61" customFormat="1" ht="12" customHeight="1" x14ac:dyDescent="0.2">
      <c r="A105" s="55"/>
      <c r="B105" s="62" t="s">
        <v>101</v>
      </c>
      <c r="C105" s="64"/>
      <c r="D105" s="64"/>
      <c r="E105" s="69"/>
      <c r="F105" s="64"/>
      <c r="G105" s="70"/>
      <c r="H105" s="70"/>
    </row>
    <row r="106" spans="1:8" s="61" customFormat="1" ht="12" customHeight="1" x14ac:dyDescent="0.2">
      <c r="A106" s="55"/>
      <c r="B106" s="64" t="s">
        <v>102</v>
      </c>
      <c r="C106" s="75">
        <f>+C99</f>
        <v>92578039.569999993</v>
      </c>
      <c r="D106" s="75">
        <v>89948514.969999999</v>
      </c>
      <c r="E106" s="69"/>
      <c r="F106" s="64" t="s">
        <v>114</v>
      </c>
      <c r="G106" s="70"/>
      <c r="H106" s="70"/>
    </row>
    <row r="107" spans="1:8" s="61" customFormat="1" ht="12" customHeight="1" x14ac:dyDescent="0.2">
      <c r="A107" s="55"/>
      <c r="B107" s="64" t="s">
        <v>113</v>
      </c>
      <c r="C107" s="75">
        <v>85318649.870000005</v>
      </c>
      <c r="D107" s="75">
        <v>16720555.9</v>
      </c>
      <c r="E107" s="69"/>
      <c r="F107" s="64" t="s">
        <v>115</v>
      </c>
      <c r="G107" s="70"/>
      <c r="H107" s="70"/>
    </row>
    <row r="108" spans="1:8" s="61" customFormat="1" ht="12" customHeight="1" x14ac:dyDescent="0.2">
      <c r="A108" s="55"/>
      <c r="B108" s="64" t="s">
        <v>103</v>
      </c>
      <c r="C108" s="75">
        <v>0</v>
      </c>
      <c r="D108" s="75">
        <v>2037472.14</v>
      </c>
      <c r="E108" s="69"/>
      <c r="F108" s="64" t="s">
        <v>116</v>
      </c>
      <c r="G108" s="70"/>
      <c r="H108" s="70"/>
    </row>
    <row r="109" spans="1:8" s="61" customFormat="1" ht="12" customHeight="1" x14ac:dyDescent="0.2">
      <c r="A109" s="55"/>
      <c r="B109" s="64" t="s">
        <v>104</v>
      </c>
      <c r="C109" s="75">
        <v>7259389.7000000002</v>
      </c>
      <c r="D109" s="75">
        <v>75265431.209999993</v>
      </c>
      <c r="E109" s="69"/>
      <c r="F109" s="64" t="s">
        <v>117</v>
      </c>
      <c r="G109" s="70"/>
      <c r="H109" s="70"/>
    </row>
    <row r="110" spans="1:8" s="61" customFormat="1" ht="12" customHeight="1" x14ac:dyDescent="0.2">
      <c r="A110" s="55"/>
      <c r="B110" s="64" t="s">
        <v>105</v>
      </c>
      <c r="C110" s="75">
        <v>7027967.9699999997</v>
      </c>
      <c r="D110" s="75">
        <v>74630452.553000003</v>
      </c>
      <c r="E110" s="69"/>
      <c r="F110" s="64" t="s">
        <v>118</v>
      </c>
      <c r="G110" s="70"/>
      <c r="H110" s="70"/>
    </row>
    <row r="111" spans="1:8" s="61" customFormat="1" ht="12" customHeight="1" x14ac:dyDescent="0.2">
      <c r="A111" s="55"/>
      <c r="B111" s="64" t="s">
        <v>106</v>
      </c>
      <c r="C111" s="75">
        <v>6634711.3200000003</v>
      </c>
      <c r="D111" s="75">
        <v>74257206.400000006</v>
      </c>
      <c r="E111" s="69"/>
      <c r="F111" s="64" t="s">
        <v>119</v>
      </c>
      <c r="G111" s="70"/>
      <c r="H111" s="70"/>
    </row>
    <row r="112" spans="1:8" s="61" customFormat="1" ht="12" customHeight="1" x14ac:dyDescent="0.2">
      <c r="A112" s="55"/>
      <c r="B112" s="64" t="s">
        <v>107</v>
      </c>
      <c r="C112" s="75">
        <v>6144038.6200000001</v>
      </c>
      <c r="D112" s="75">
        <v>74100462.290000007</v>
      </c>
      <c r="E112" s="69"/>
      <c r="F112" s="64" t="s">
        <v>120</v>
      </c>
      <c r="G112" s="70"/>
      <c r="H112" s="70"/>
    </row>
    <row r="113" spans="1:11" x14ac:dyDescent="0.2">
      <c r="B113" s="71"/>
      <c r="C113" s="72"/>
      <c r="D113" s="72"/>
      <c r="E113" s="73"/>
      <c r="F113" s="73"/>
      <c r="G113" s="72"/>
      <c r="H113" s="72"/>
    </row>
    <row r="114" spans="1:11" ht="27" customHeight="1" x14ac:dyDescent="0.2">
      <c r="B114" s="88" t="s">
        <v>62</v>
      </c>
      <c r="C114" s="88"/>
      <c r="D114" s="88"/>
      <c r="E114" s="88"/>
      <c r="F114" s="88"/>
      <c r="G114" s="88"/>
      <c r="H114" s="88"/>
      <c r="I114" s="88"/>
      <c r="J114" s="88"/>
      <c r="K114" s="88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79" t="s">
        <v>121</v>
      </c>
      <c r="C118" s="80"/>
      <c r="F118" s="82" t="s">
        <v>122</v>
      </c>
      <c r="G118" s="80"/>
    </row>
    <row r="119" spans="1:11" ht="15" customHeight="1" x14ac:dyDescent="0.25">
      <c r="B119" s="77" t="s">
        <v>123</v>
      </c>
      <c r="C119" s="81"/>
      <c r="F119" s="83" t="s">
        <v>124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125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126</v>
      </c>
      <c r="C122" s="78"/>
      <c r="E122" s="51"/>
      <c r="F122" s="77"/>
      <c r="G122" s="78"/>
    </row>
    <row r="123" spans="1:11" s="52" customFormat="1" ht="21.95" customHeight="1" x14ac:dyDescent="0.2">
      <c r="A123" s="51"/>
      <c r="B123" s="77" t="s">
        <v>61</v>
      </c>
      <c r="C123" s="78"/>
      <c r="E123" s="51"/>
      <c r="F123" s="77"/>
      <c r="G123" s="78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7">
    <mergeCell ref="B116:I116"/>
    <mergeCell ref="B2:H2"/>
    <mergeCell ref="B114:K114"/>
    <mergeCell ref="B3:H3"/>
    <mergeCell ref="B4:H4"/>
    <mergeCell ref="B5:H5"/>
    <mergeCell ref="B6:H6"/>
    <mergeCell ref="B123:C123"/>
    <mergeCell ref="F123:G123"/>
    <mergeCell ref="B118:C118"/>
    <mergeCell ref="B119:C119"/>
    <mergeCell ref="F118:G118"/>
    <mergeCell ref="F119:G119"/>
    <mergeCell ref="B122:C122"/>
    <mergeCell ref="F122:G122"/>
    <mergeCell ref="B121:C121"/>
    <mergeCell ref="F121:G121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tabSelected="1" topLeftCell="C33" zoomScale="113" zoomScaleNormal="90" workbookViewId="0">
      <selection activeCell="D42" sqref="D42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7"/>
      <c r="C2" s="87"/>
      <c r="D2" s="87"/>
      <c r="E2" s="87"/>
      <c r="F2" s="87"/>
      <c r="G2" s="87"/>
      <c r="H2" s="87"/>
      <c r="I2" s="1"/>
    </row>
    <row r="3" spans="1:9" ht="14.1" customHeight="1" x14ac:dyDescent="0.2">
      <c r="B3" s="87" t="s">
        <v>60</v>
      </c>
      <c r="C3" s="87"/>
      <c r="D3" s="87"/>
      <c r="E3" s="87"/>
      <c r="F3" s="87"/>
      <c r="G3" s="87"/>
      <c r="H3" s="87"/>
      <c r="I3" s="1"/>
    </row>
    <row r="4" spans="1:9" ht="14.1" customHeight="1" x14ac:dyDescent="0.2">
      <c r="B4" s="87" t="s">
        <v>0</v>
      </c>
      <c r="C4" s="87"/>
      <c r="D4" s="87"/>
      <c r="E4" s="87"/>
      <c r="F4" s="87"/>
      <c r="G4" s="87"/>
      <c r="H4" s="87"/>
      <c r="I4" s="1"/>
    </row>
    <row r="5" spans="1:9" ht="14.1" customHeight="1" x14ac:dyDescent="0.2">
      <c r="B5" s="87" t="s">
        <v>129</v>
      </c>
      <c r="C5" s="87"/>
      <c r="D5" s="87"/>
      <c r="E5" s="87"/>
      <c r="F5" s="87"/>
      <c r="G5" s="87"/>
      <c r="H5" s="87"/>
      <c r="I5" s="1"/>
    </row>
    <row r="6" spans="1:9" ht="14.1" customHeight="1" x14ac:dyDescent="0.2">
      <c r="B6" s="87" t="s">
        <v>49</v>
      </c>
      <c r="C6" s="87"/>
      <c r="D6" s="87"/>
      <c r="E6" s="87"/>
      <c r="F6" s="87"/>
      <c r="G6" s="87"/>
      <c r="H6" s="87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38775196.350000001</v>
      </c>
      <c r="D11" s="14">
        <v>6907765.8099999996</v>
      </c>
      <c r="E11" s="41">
        <v>2110</v>
      </c>
      <c r="F11" s="10" t="s">
        <v>5</v>
      </c>
      <c r="G11" s="14">
        <v>14277060.140000001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48338614.909999996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86866940.069999993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15014552.24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43448230.009999998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32772430.309999991</v>
      </c>
      <c r="D32" s="17">
        <f>SUM(D22:D31)</f>
        <v>32682774.729999993</v>
      </c>
      <c r="E32" s="41"/>
      <c r="F32" s="8" t="s">
        <v>37</v>
      </c>
      <c r="G32" s="17">
        <f>G20+G30</f>
        <v>15717698.91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119639370.37999998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103921671.47</v>
      </c>
      <c r="H41" s="17">
        <f>SUM(H42:H46)</f>
        <v>69636255.530000001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128</v>
      </c>
      <c r="G42" s="14">
        <v>34285415.939999998</v>
      </c>
      <c r="H42" s="14">
        <v>7243364.3999999911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f>+G43-H42</f>
        <v>62392891.13000001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103921671.47</v>
      </c>
      <c r="H52" s="17">
        <f>H36+H41+H48</f>
        <v>69636255.530000001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119639370.38</v>
      </c>
      <c r="H54" s="17">
        <f>H52+H32</f>
        <v>87397129.280000001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95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96</v>
      </c>
      <c r="C99" s="75">
        <v>92578039.569999993</v>
      </c>
      <c r="D99" s="75">
        <v>89948514.969999999</v>
      </c>
      <c r="E99" s="58"/>
      <c r="F99" s="64" t="s">
        <v>108</v>
      </c>
      <c r="G99" s="59"/>
      <c r="H99" s="59"/>
      <c r="I99" s="60"/>
    </row>
    <row r="100" spans="1:9" s="61" customFormat="1" ht="12" customHeight="1" x14ac:dyDescent="0.2">
      <c r="A100" s="55"/>
      <c r="B100" s="64" t="s">
        <v>97</v>
      </c>
      <c r="C100" s="75">
        <v>50020724.039999999</v>
      </c>
      <c r="D100" s="75">
        <v>68249.929999999993</v>
      </c>
      <c r="E100" s="58"/>
      <c r="F100" s="64" t="s">
        <v>109</v>
      </c>
      <c r="G100" s="59"/>
      <c r="H100" s="59"/>
      <c r="I100" s="60"/>
    </row>
    <row r="101" spans="1:9" s="61" customFormat="1" ht="12" customHeight="1" x14ac:dyDescent="0.2">
      <c r="A101" s="55"/>
      <c r="B101" s="64" t="s">
        <v>98</v>
      </c>
      <c r="C101" s="75">
        <v>6638087.5999999996</v>
      </c>
      <c r="D101" s="75">
        <v>2036308.66</v>
      </c>
      <c r="E101" s="58"/>
      <c r="F101" s="64" t="s">
        <v>110</v>
      </c>
      <c r="G101" s="59"/>
      <c r="H101" s="59"/>
      <c r="I101" s="60"/>
    </row>
    <row r="102" spans="1:9" s="61" customFormat="1" ht="12" customHeight="1" x14ac:dyDescent="0.2">
      <c r="A102" s="55"/>
      <c r="B102" s="64" t="s">
        <v>99</v>
      </c>
      <c r="C102" s="75">
        <v>49195403.130000003</v>
      </c>
      <c r="D102" s="75">
        <v>91916573.799999997</v>
      </c>
      <c r="E102" s="58"/>
      <c r="F102" s="64" t="s">
        <v>111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100</v>
      </c>
      <c r="C103" s="75">
        <f>+C102</f>
        <v>49195403.130000003</v>
      </c>
      <c r="D103" s="75">
        <v>91916573.799999997</v>
      </c>
      <c r="E103" s="58"/>
      <c r="F103" s="64" t="s">
        <v>112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6"/>
      <c r="D104" s="76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101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102</v>
      </c>
      <c r="C106" s="75">
        <f>+C99</f>
        <v>92578039.569999993</v>
      </c>
      <c r="D106" s="75">
        <v>89948514.969999999</v>
      </c>
      <c r="E106" s="58"/>
      <c r="F106" s="64" t="s">
        <v>114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113</v>
      </c>
      <c r="C107" s="75">
        <v>84216484.400000006</v>
      </c>
      <c r="D107" s="75">
        <v>16720555.9</v>
      </c>
      <c r="E107" s="58"/>
      <c r="F107" s="64" t="s">
        <v>115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103</v>
      </c>
      <c r="C108" s="75">
        <v>6638087.5999999996</v>
      </c>
      <c r="D108" s="75">
        <v>2037472.14</v>
      </c>
      <c r="E108" s="58"/>
      <c r="F108" s="64" t="s">
        <v>116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104</v>
      </c>
      <c r="C109" s="75">
        <v>14999642.77</v>
      </c>
      <c r="D109" s="75">
        <v>75265431.209999993</v>
      </c>
      <c r="E109" s="58"/>
      <c r="F109" s="64" t="s">
        <v>117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105</v>
      </c>
      <c r="C110" s="75">
        <v>14999642.77</v>
      </c>
      <c r="D110" s="75">
        <v>74630452.553000003</v>
      </c>
      <c r="E110" s="58"/>
      <c r="F110" s="64" t="s">
        <v>118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106</v>
      </c>
      <c r="C111" s="75">
        <v>14705627.279999999</v>
      </c>
      <c r="D111" s="75">
        <v>74257206.400000006</v>
      </c>
      <c r="E111" s="58"/>
      <c r="F111" s="64" t="s">
        <v>119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107</v>
      </c>
      <c r="C112" s="75">
        <v>14258601.800000001</v>
      </c>
      <c r="D112" s="75">
        <v>74100462.290000007</v>
      </c>
      <c r="E112" s="58"/>
      <c r="F112" s="64" t="s">
        <v>120</v>
      </c>
      <c r="G112" s="59"/>
      <c r="H112" s="59"/>
      <c r="I112" s="60"/>
    </row>
    <row r="113" spans="1:11" x14ac:dyDescent="0.2">
      <c r="B113" s="46"/>
      <c r="C113" s="72"/>
      <c r="D113" s="47"/>
      <c r="E113" s="48"/>
      <c r="F113" s="48"/>
      <c r="G113" s="47"/>
      <c r="H113" s="47"/>
      <c r="I113" s="1"/>
    </row>
    <row r="114" spans="1:11" ht="27" customHeight="1" x14ac:dyDescent="0.2">
      <c r="B114" s="89" t="s">
        <v>62</v>
      </c>
      <c r="C114" s="89"/>
      <c r="D114" s="89"/>
      <c r="E114" s="89"/>
      <c r="F114" s="89"/>
      <c r="G114" s="89"/>
      <c r="H114" s="89"/>
      <c r="I114" s="89"/>
      <c r="J114" s="89"/>
      <c r="K114" s="89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79" t="s">
        <v>121</v>
      </c>
      <c r="C118" s="80"/>
      <c r="F118" s="82" t="s">
        <v>122</v>
      </c>
      <c r="G118" s="80"/>
    </row>
    <row r="119" spans="1:11" ht="15" customHeight="1" x14ac:dyDescent="0.25">
      <c r="B119" s="77" t="s">
        <v>123</v>
      </c>
      <c r="C119" s="81"/>
      <c r="F119" s="83" t="s">
        <v>124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125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126</v>
      </c>
      <c r="C122" s="78"/>
      <c r="E122" s="51"/>
      <c r="F122" s="77"/>
      <c r="G122" s="78"/>
    </row>
    <row r="123" spans="1:11" s="52" customFormat="1" ht="21.95" customHeight="1" x14ac:dyDescent="0.2">
      <c r="A123" s="51"/>
      <c r="B123" s="77" t="s">
        <v>61</v>
      </c>
      <c r="C123" s="78"/>
      <c r="E123" s="51"/>
      <c r="F123" s="77"/>
      <c r="G123" s="78"/>
    </row>
    <row r="124" spans="1:11" x14ac:dyDescent="0.2"/>
  </sheetData>
  <mergeCells count="17"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121:C121"/>
    <mergeCell ref="F121:G121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zoomScaleNormal="100" workbookViewId="0">
      <selection activeCell="C18" sqref="C18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7"/>
      <c r="C2" s="87"/>
      <c r="D2" s="87"/>
      <c r="E2" s="87"/>
      <c r="F2" s="87"/>
      <c r="G2" s="87"/>
      <c r="H2" s="87"/>
      <c r="I2" s="1"/>
    </row>
    <row r="3" spans="1:9" ht="14.1" customHeight="1" x14ac:dyDescent="0.2">
      <c r="B3" s="87" t="s">
        <v>60</v>
      </c>
      <c r="C3" s="87"/>
      <c r="D3" s="87"/>
      <c r="E3" s="87"/>
      <c r="F3" s="87"/>
      <c r="G3" s="87"/>
      <c r="H3" s="87"/>
      <c r="I3" s="1"/>
    </row>
    <row r="4" spans="1:9" ht="14.1" customHeight="1" x14ac:dyDescent="0.2">
      <c r="B4" s="87" t="s">
        <v>0</v>
      </c>
      <c r="C4" s="87"/>
      <c r="D4" s="87"/>
      <c r="E4" s="87"/>
      <c r="F4" s="87"/>
      <c r="G4" s="87"/>
      <c r="H4" s="87"/>
      <c r="I4" s="1"/>
    </row>
    <row r="5" spans="1:9" ht="14.1" customHeight="1" x14ac:dyDescent="0.2">
      <c r="B5" s="87" t="s">
        <v>130</v>
      </c>
      <c r="C5" s="87"/>
      <c r="D5" s="87"/>
      <c r="E5" s="87"/>
      <c r="F5" s="87"/>
      <c r="G5" s="87"/>
      <c r="H5" s="87"/>
      <c r="I5" s="1"/>
    </row>
    <row r="6" spans="1:9" ht="14.1" customHeight="1" x14ac:dyDescent="0.2">
      <c r="B6" s="87" t="s">
        <v>49</v>
      </c>
      <c r="C6" s="87"/>
      <c r="D6" s="87"/>
      <c r="E6" s="87"/>
      <c r="F6" s="87"/>
      <c r="G6" s="87"/>
      <c r="H6" s="87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2026</v>
      </c>
      <c r="D8" s="4">
        <v>2025</v>
      </c>
      <c r="E8" s="39"/>
      <c r="F8" s="9" t="s">
        <v>51</v>
      </c>
      <c r="G8" s="4">
        <v>2026</v>
      </c>
      <c r="H8" s="4">
        <v>2025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38277813.079999998</v>
      </c>
      <c r="D11" s="14">
        <v>6907765.8099999996</v>
      </c>
      <c r="E11" s="41">
        <v>2110</v>
      </c>
      <c r="F11" s="10" t="s">
        <v>5</v>
      </c>
      <c r="G11" s="14">
        <v>13897711.949999999</v>
      </c>
      <c r="H11" s="14">
        <v>16320234.98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48700841.560000002</v>
      </c>
      <c r="D12" s="14">
        <v>48053459.93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-26083.19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86952571.450000003</v>
      </c>
      <c r="D19" s="17">
        <f>SUM(D11:D18)</f>
        <v>54714354.550000004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14635204.049999999</v>
      </c>
      <c r="H20" s="17">
        <f>SUM(H11:H19)</f>
        <v>17057727.080000002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43465030.009999998</v>
      </c>
      <c r="D25" s="14">
        <v>43358574.43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-19634334.780000001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32789230.309999991</v>
      </c>
      <c r="D32" s="17">
        <f>SUM(D22:D31)</f>
        <v>32682774.729999993</v>
      </c>
      <c r="E32" s="41"/>
      <c r="F32" s="8" t="s">
        <v>37</v>
      </c>
      <c r="G32" s="17">
        <f>G20+G30</f>
        <v>15338350.719999999</v>
      </c>
      <c r="H32" s="17">
        <f>H20+H30</f>
        <v>17760873.750000004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119741801.75999999</v>
      </c>
      <c r="D34" s="17">
        <f>D19+D32</f>
        <v>87397129.280000001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104403451.03999999</v>
      </c>
      <c r="H41" s="17">
        <f>SUM(H42:H46)</f>
        <v>69636255.530000001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128</v>
      </c>
      <c r="G42" s="14">
        <v>34767195.509999998</v>
      </c>
      <c r="H42" s="14">
        <v>7243364.3999999911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69636255.530000001</v>
      </c>
      <c r="H43" s="14">
        <f>+G43-H42</f>
        <v>62392891.13000001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104403451.03999999</v>
      </c>
      <c r="H52" s="17">
        <f>H36+H41+H48</f>
        <v>69636255.530000001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119741801.75999999</v>
      </c>
      <c r="H54" s="17">
        <f>H52+H32</f>
        <v>87397129.280000001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63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64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65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66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67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68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69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70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71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72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73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74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75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76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77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78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79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80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81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82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83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84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85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86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87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88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89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90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91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92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93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63</v>
      </c>
      <c r="C95" s="56">
        <v>2026</v>
      </c>
      <c r="D95" s="56">
        <v>2025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94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74"/>
      <c r="G97" s="59"/>
      <c r="H97" s="59"/>
      <c r="I97" s="60"/>
    </row>
    <row r="98" spans="1:9" s="61" customFormat="1" ht="12" customHeight="1" x14ac:dyDescent="0.2">
      <c r="A98" s="55"/>
      <c r="B98" s="62" t="s">
        <v>95</v>
      </c>
      <c r="C98" s="65"/>
      <c r="D98" s="64"/>
      <c r="E98" s="58"/>
      <c r="F98" s="74"/>
      <c r="G98" s="59"/>
      <c r="H98" s="59"/>
      <c r="I98" s="60"/>
    </row>
    <row r="99" spans="1:9" s="61" customFormat="1" ht="12" customHeight="1" x14ac:dyDescent="0.2">
      <c r="A99" s="55"/>
      <c r="B99" s="64" t="s">
        <v>96</v>
      </c>
      <c r="C99" s="75">
        <v>92578039.569999993</v>
      </c>
      <c r="D99" s="75">
        <v>89948514.969999999</v>
      </c>
      <c r="E99" s="58"/>
      <c r="F99" s="64" t="s">
        <v>108</v>
      </c>
      <c r="G99" s="59"/>
      <c r="H99" s="59"/>
      <c r="I99" s="60"/>
    </row>
    <row r="100" spans="1:9" s="61" customFormat="1" ht="12" customHeight="1" x14ac:dyDescent="0.2">
      <c r="A100" s="55"/>
      <c r="B100" s="64" t="s">
        <v>97</v>
      </c>
      <c r="C100" s="75">
        <v>40347693.520000003</v>
      </c>
      <c r="D100" s="75">
        <v>68249.929999999993</v>
      </c>
      <c r="E100" s="58"/>
      <c r="F100" s="64" t="s">
        <v>109</v>
      </c>
      <c r="G100" s="59"/>
      <c r="H100" s="59"/>
      <c r="I100" s="60"/>
    </row>
    <row r="101" spans="1:9" s="61" customFormat="1" ht="12" customHeight="1" x14ac:dyDescent="0.2">
      <c r="A101" s="55"/>
      <c r="B101" s="64" t="s">
        <v>98</v>
      </c>
      <c r="C101" s="75">
        <v>6638087.5999999996</v>
      </c>
      <c r="D101" s="75">
        <v>2036308.66</v>
      </c>
      <c r="E101" s="58"/>
      <c r="F101" s="64" t="s">
        <v>110</v>
      </c>
      <c r="G101" s="59"/>
      <c r="H101" s="59"/>
      <c r="I101" s="60"/>
    </row>
    <row r="102" spans="1:9" s="61" customFormat="1" ht="12" customHeight="1" x14ac:dyDescent="0.2">
      <c r="A102" s="55"/>
      <c r="B102" s="64" t="s">
        <v>99</v>
      </c>
      <c r="C102" s="75">
        <v>58868433.649999999</v>
      </c>
      <c r="D102" s="75">
        <v>91916573.799999997</v>
      </c>
      <c r="E102" s="58"/>
      <c r="F102" s="64" t="s">
        <v>111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100</v>
      </c>
      <c r="C103" s="75">
        <f>+C102</f>
        <v>58868433.649999999</v>
      </c>
      <c r="D103" s="75">
        <v>91916573.799999997</v>
      </c>
      <c r="E103" s="58"/>
      <c r="F103" s="64" t="s">
        <v>112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6"/>
      <c r="D104" s="76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101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102</v>
      </c>
      <c r="C106" s="75">
        <f>+C99</f>
        <v>92578039.569999993</v>
      </c>
      <c r="D106" s="75">
        <v>89948514.969999999</v>
      </c>
      <c r="E106" s="58"/>
      <c r="F106" s="64" t="s">
        <v>114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113</v>
      </c>
      <c r="C107" s="75">
        <v>75008433.450000003</v>
      </c>
      <c r="D107" s="75">
        <v>16720555.9</v>
      </c>
      <c r="E107" s="58"/>
      <c r="F107" s="64" t="s">
        <v>115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103</v>
      </c>
      <c r="C108" s="75">
        <v>6638087.5999999996</v>
      </c>
      <c r="D108" s="75">
        <v>2037472.14</v>
      </c>
      <c r="E108" s="58"/>
      <c r="F108" s="64" t="s">
        <v>116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104</v>
      </c>
      <c r="C109" s="75">
        <v>24207693.719999999</v>
      </c>
      <c r="D109" s="75">
        <v>75265431.209999993</v>
      </c>
      <c r="E109" s="58"/>
      <c r="F109" s="64" t="s">
        <v>117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105</v>
      </c>
      <c r="C110" s="75">
        <f>+C109</f>
        <v>24207693.719999999</v>
      </c>
      <c r="D110" s="75">
        <v>74630452.553000003</v>
      </c>
      <c r="E110" s="58"/>
      <c r="F110" s="64" t="s">
        <v>118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106</v>
      </c>
      <c r="C111" s="75">
        <v>24172021.710000001</v>
      </c>
      <c r="D111" s="75">
        <v>74257206.400000006</v>
      </c>
      <c r="E111" s="58"/>
      <c r="F111" s="64" t="s">
        <v>119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107</v>
      </c>
      <c r="C112" s="75">
        <v>23773050.469999999</v>
      </c>
      <c r="D112" s="75">
        <v>74100462.290000007</v>
      </c>
      <c r="E112" s="58"/>
      <c r="F112" s="64" t="s">
        <v>120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89" t="s">
        <v>62</v>
      </c>
      <c r="C114" s="89"/>
      <c r="D114" s="89"/>
      <c r="E114" s="89"/>
      <c r="F114" s="89"/>
      <c r="G114" s="89"/>
      <c r="H114" s="89"/>
      <c r="I114" s="89"/>
      <c r="J114" s="89"/>
      <c r="K114" s="89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6"/>
      <c r="C116" s="86"/>
      <c r="D116" s="86"/>
      <c r="E116" s="86"/>
      <c r="F116" s="86"/>
      <c r="G116" s="86"/>
      <c r="H116" s="86"/>
      <c r="I116" s="86"/>
    </row>
    <row r="117" spans="1:11" x14ac:dyDescent="0.2"/>
    <row r="118" spans="1:11" ht="15" customHeight="1" x14ac:dyDescent="0.25">
      <c r="B118" s="79" t="s">
        <v>121</v>
      </c>
      <c r="C118" s="80"/>
      <c r="F118" s="82" t="s">
        <v>122</v>
      </c>
      <c r="G118" s="80"/>
    </row>
    <row r="119" spans="1:11" ht="15" customHeight="1" x14ac:dyDescent="0.25">
      <c r="B119" s="77" t="s">
        <v>123</v>
      </c>
      <c r="C119" s="81"/>
      <c r="F119" s="83" t="s">
        <v>124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125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126</v>
      </c>
      <c r="C122" s="78"/>
      <c r="E122" s="51"/>
      <c r="F122" s="77"/>
      <c r="G122" s="78"/>
    </row>
    <row r="123" spans="1:11" x14ac:dyDescent="0.2"/>
    <row r="124" spans="1:11" x14ac:dyDescent="0.2"/>
  </sheetData>
  <mergeCells count="15">
    <mergeCell ref="B122:C122"/>
    <mergeCell ref="F122:G122"/>
    <mergeCell ref="B121:C121"/>
    <mergeCell ref="F121:G121"/>
    <mergeCell ref="B114:K114"/>
    <mergeCell ref="B116:I116"/>
    <mergeCell ref="B118:C118"/>
    <mergeCell ref="F118:G118"/>
    <mergeCell ref="B119:C119"/>
    <mergeCell ref="F119:G119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2026-04-20T22:03:14Z</cp:lastPrinted>
  <dcterms:created xsi:type="dcterms:W3CDTF">2014-09-29T19:08:02Z</dcterms:created>
  <dcterms:modified xsi:type="dcterms:W3CDTF">2026-04-20T22:39:05Z</dcterms:modified>
</cp:coreProperties>
</file>