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1 EDO FINAN 4-2024\"/>
    </mc:Choice>
  </mc:AlternateContent>
  <xr:revisionPtr revIDLastSave="0" documentId="13_ncr:1_{68564304-E9E5-46EC-83F0-669F15846E6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4gjY7Ql6aSrCeo0yc1as8Dl3nCsSu5Y06CquWlvx6TE="/>
    </ext>
  </extLst>
</workbook>
</file>

<file path=xl/calcChain.xml><?xml version="1.0" encoding="utf-8"?>
<calcChain xmlns="http://schemas.openxmlformats.org/spreadsheetml/2006/main">
  <c r="F67" i="3" l="1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E23" i="3"/>
  <c r="F19" i="3"/>
  <c r="F30" i="3" s="1"/>
  <c r="E19" i="3"/>
  <c r="F10" i="3"/>
  <c r="E10" i="3"/>
  <c r="E30" i="3" s="1"/>
  <c r="F67" i="2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E23" i="2"/>
  <c r="F19" i="2"/>
  <c r="E19" i="2"/>
  <c r="F10" i="2"/>
  <c r="F30" i="2" s="1"/>
  <c r="E10" i="2"/>
  <c r="E30" i="2" s="1"/>
  <c r="F67" i="1"/>
  <c r="E67" i="1"/>
  <c r="F61" i="1"/>
  <c r="E61" i="1"/>
  <c r="F54" i="1"/>
  <c r="E54" i="1"/>
  <c r="F49" i="1"/>
  <c r="E49" i="1"/>
  <c r="F38" i="1"/>
  <c r="E38" i="1"/>
  <c r="F33" i="1"/>
  <c r="F70" i="1" s="1"/>
  <c r="E33" i="1"/>
  <c r="E70" i="1" s="1"/>
  <c r="F23" i="1"/>
  <c r="E23" i="1"/>
  <c r="F19" i="1"/>
  <c r="E19" i="1"/>
  <c r="F10" i="1"/>
  <c r="F30" i="1" s="1"/>
  <c r="E10" i="1"/>
  <c r="E30" i="1" s="1"/>
  <c r="F72" i="3" l="1"/>
  <c r="E72" i="3"/>
  <c r="E72" i="2"/>
  <c r="F72" i="2"/>
  <c r="E72" i="1"/>
  <c r="F72" i="1"/>
</calcChain>
</file>

<file path=xl/sharedStrings.xml><?xml version="1.0" encoding="utf-8"?>
<sst xmlns="http://schemas.openxmlformats.org/spreadsheetml/2006/main" count="196" uniqueCount="68">
  <si>
    <t>Comisión de Agua y Alcantarillado del Municipio de Tulancingo de Bravo, Hidalgo</t>
  </si>
  <si>
    <t>Estado de Actividades</t>
  </si>
  <si>
    <t>(Cifras en Pesos)</t>
  </si>
  <si>
    <t>Concepto</t>
  </si>
  <si>
    <t>INGRESOS Y OTROS BENEFICIOS</t>
  </si>
  <si>
    <t>Ingresos de Gestión</t>
  </si>
  <si>
    <t>Impuestos</t>
  </si>
  <si>
    <t xml:space="preserve">Cuotas y Aportaciones de Seguridad Social </t>
  </si>
  <si>
    <t>Contribuciones de Mejoras</t>
  </si>
  <si>
    <t>Derechos</t>
  </si>
  <si>
    <t>Productos</t>
  </si>
  <si>
    <t>Aprovechamientos</t>
  </si>
  <si>
    <t xml:space="preserve">Ingresos por Venta de Bienes y Prestación de Servicios 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</si>
  <si>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</si>
  <si>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</si>
  <si>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</si>
  <si>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Otros Ingresos y Beneficios</t>
  </si>
  <si>
    <t xml:space="preserve">Ingresos Financieros  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</si>
  <si>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</si>
  <si>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</si>
  <si>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</si>
  <si>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</si>
  <si>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</si>
  <si>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</si>
  <si>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</si>
  <si>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 xml:space="preserve">Servicios Personales  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</si>
  <si>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</si>
  <si>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</si>
  <si>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</si>
  <si>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</si>
  <si>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</si>
  <si>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</si>
  <si>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</si>
  <si>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</si>
  <si>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</si>
  <si>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</si>
  <si>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</si>
  <si>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</si>
  <si>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</si>
  <si>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</si>
  <si>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</si>
  <si>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</si>
  <si>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</si>
  <si>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</si>
  <si>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</si>
  <si>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</si>
  <si>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</si>
  <si>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</si>
  <si>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</si>
  <si>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</si>
  <si>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</si>
  <si>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</si>
  <si>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</si>
  <si>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</si>
  <si>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</si>
  <si>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</si>
  <si>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(Ahorro/Desahorro)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</si>
  <si>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</si>
  <si>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</si>
  <si>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ING. FERNANDO VITAL LICONA</t>
  </si>
  <si>
    <t>Del 1 de Enero al 31 de Octubre de 2024</t>
  </si>
  <si>
    <t>Del 1 de Enero al 30 de Noviembre de 2024</t>
  </si>
  <si>
    <t>Cuenta Pública 2024</t>
  </si>
  <si>
    <t>Del 1 de Enero al 31 de Diciembre de 2024</t>
  </si>
  <si>
    <t>L.C. NOHEMI DE LEÓN MAYORAL</t>
  </si>
  <si>
    <t>L.C. LILIANA LUCILA JIMÉNEZ ROSALES</t>
  </si>
  <si>
    <t>ENCARGADA DE LA DIRECCIÓN GENERAL</t>
  </si>
  <si>
    <t>ENCARGADA DE LA 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</si>
</sst>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i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7" fillId="0" borderId="1"/>
  </cellStyleXfs>
  <cellXfs count="7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/>
    <xf numFmtId="0" fontId="0" fillId="0" borderId="1" xfId="0" applyBorder="1"/>
    <xf numFmtId="0" fontId="6" fillId="2" borderId="1" xfId="0" applyFont="1" applyFill="1" applyBorder="1"/>
    <xf numFmtId="0" fontId="8" fillId="2" borderId="1" xfId="2" applyFont="1" applyFill="1" applyAlignment="1">
      <alignment horizontal="center"/>
    </xf>
    <xf numFmtId="0" fontId="8" fillId="2" borderId="1" xfId="2" applyFont="1" applyFill="1"/>
    <xf numFmtId="0" fontId="9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right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Protection="1">
      <protection locked="0"/>
    </xf>
    <xf numFmtId="0" fontId="1" fillId="3" borderId="2" xfId="0" applyFont="1" applyFill="1" applyBorder="1" applyAlignment="1">
      <alignment horizontal="center" vertical="center"/>
    </xf>
    <xf numFmtId="164" fontId="2" fillId="3" borderId="4" xfId="1" applyNumberFormat="1" applyFont="1" applyFill="1" applyBorder="1" applyAlignment="1">
      <alignment horizontal="center" vertical="center"/>
    </xf>
    <xf numFmtId="164" fontId="2" fillId="3" borderId="5" xfId="1" applyNumberFormat="1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1" xfId="2" applyFont="1" applyAlignment="1">
      <alignment vertical="center"/>
    </xf>
    <xf numFmtId="164" fontId="2" fillId="3" borderId="7" xfId="1" applyNumberFormat="1" applyFont="1" applyFill="1" applyBorder="1" applyAlignment="1">
      <alignment horizontal="center" vertical="center"/>
    </xf>
    <xf numFmtId="0" fontId="2" fillId="3" borderId="8" xfId="2" applyFont="1" applyFill="1" applyBorder="1" applyAlignment="1">
      <alignment horizontal="center" vertical="center"/>
    </xf>
    <xf numFmtId="0" fontId="8" fillId="2" borderId="9" xfId="0" applyFont="1" applyFill="1" applyBorder="1"/>
    <xf numFmtId="3" fontId="10" fillId="2" borderId="11" xfId="0" applyNumberFormat="1" applyFont="1" applyFill="1" applyBorder="1" applyAlignment="1">
      <alignment vertical="top"/>
    </xf>
    <xf numFmtId="3" fontId="10" fillId="2" borderId="10" xfId="0" applyNumberFormat="1" applyFont="1" applyFill="1" applyBorder="1" applyAlignment="1">
      <alignment vertical="top"/>
    </xf>
    <xf numFmtId="0" fontId="6" fillId="2" borderId="12" xfId="0" applyFont="1" applyFill="1" applyBorder="1" applyAlignment="1">
      <alignment vertical="top"/>
    </xf>
    <xf numFmtId="0" fontId="8" fillId="2" borderId="9" xfId="0" applyFont="1" applyFill="1" applyBorder="1" applyAlignment="1">
      <alignment horizontal="left" vertical="top"/>
    </xf>
    <xf numFmtId="3" fontId="8" fillId="2" borderId="11" xfId="0" applyNumberFormat="1" applyFont="1" applyFill="1" applyBorder="1" applyAlignment="1">
      <alignment horizontal="right" vertical="top" indent="1"/>
    </xf>
    <xf numFmtId="3" fontId="8" fillId="2" borderId="10" xfId="0" applyNumberFormat="1" applyFont="1" applyFill="1" applyBorder="1" applyAlignment="1">
      <alignment vertical="top"/>
    </xf>
    <xf numFmtId="0" fontId="10" fillId="2" borderId="9" xfId="0" applyFont="1" applyFill="1" applyBorder="1" applyAlignment="1">
      <alignment horizontal="left" vertical="top"/>
    </xf>
    <xf numFmtId="3" fontId="10" fillId="2" borderId="11" xfId="1" applyNumberFormat="1" applyFont="1" applyFill="1" applyBorder="1" applyAlignment="1" applyProtection="1">
      <alignment horizontal="right" vertical="top" indent="1"/>
      <protection locked="0"/>
    </xf>
    <xf numFmtId="3" fontId="10" fillId="2" borderId="10" xfId="1" applyNumberFormat="1" applyFont="1" applyFill="1" applyBorder="1" applyAlignment="1" applyProtection="1">
      <alignment vertical="top"/>
      <protection locked="0"/>
    </xf>
    <xf numFmtId="3" fontId="11" fillId="2" borderId="11" xfId="0" applyNumberFormat="1" applyFont="1" applyFill="1" applyBorder="1" applyAlignment="1">
      <alignment horizontal="right" vertical="top" indent="1"/>
    </xf>
    <xf numFmtId="3" fontId="11" fillId="2" borderId="10" xfId="0" applyNumberFormat="1" applyFont="1" applyFill="1" applyBorder="1" applyAlignment="1">
      <alignment vertical="top"/>
    </xf>
    <xf numFmtId="3" fontId="10" fillId="2" borderId="11" xfId="0" applyNumberFormat="1" applyFont="1" applyFill="1" applyBorder="1" applyAlignment="1" applyProtection="1">
      <alignment horizontal="right" vertical="top" indent="1"/>
      <protection locked="0"/>
    </xf>
    <xf numFmtId="3" fontId="10" fillId="2" borderId="10" xfId="0" applyNumberFormat="1" applyFont="1" applyFill="1" applyBorder="1" applyAlignment="1" applyProtection="1">
      <alignment vertical="top"/>
      <protection locked="0"/>
    </xf>
    <xf numFmtId="3" fontId="10" fillId="2" borderId="11" xfId="0" applyNumberFormat="1" applyFont="1" applyFill="1" applyBorder="1" applyAlignment="1">
      <alignment horizontal="right" vertical="top" indent="1"/>
    </xf>
    <xf numFmtId="0" fontId="12" fillId="2" borderId="9" xfId="0" applyFont="1" applyFill="1" applyBorder="1" applyAlignment="1">
      <alignment horizontal="left" vertical="top"/>
    </xf>
    <xf numFmtId="0" fontId="13" fillId="2" borderId="12" xfId="0" applyFont="1" applyFill="1" applyBorder="1" applyAlignment="1">
      <alignment vertical="top"/>
    </xf>
    <xf numFmtId="0" fontId="6" fillId="2" borderId="9" xfId="0" applyFont="1" applyFill="1" applyBorder="1"/>
    <xf numFmtId="0" fontId="0" fillId="0" borderId="12" xfId="0" applyBorder="1"/>
    <xf numFmtId="3" fontId="8" fillId="2" borderId="11" xfId="1" applyNumberFormat="1" applyFont="1" applyFill="1" applyBorder="1" applyAlignment="1" applyProtection="1">
      <alignment horizontal="right" vertical="top" indent="1"/>
    </xf>
    <xf numFmtId="3" fontId="8" fillId="2" borderId="10" xfId="1" applyNumberFormat="1" applyFont="1" applyFill="1" applyBorder="1" applyAlignment="1" applyProtection="1">
      <alignment vertical="top"/>
    </xf>
    <xf numFmtId="0" fontId="6" fillId="2" borderId="13" xfId="0" applyFont="1" applyFill="1" applyBorder="1"/>
    <xf numFmtId="0" fontId="6" fillId="2" borderId="15" xfId="0" applyFont="1" applyFill="1" applyBorder="1" applyAlignment="1">
      <alignment vertical="top"/>
    </xf>
    <xf numFmtId="0" fontId="6" fillId="2" borderId="14" xfId="0" applyFont="1" applyFill="1" applyBorder="1" applyAlignment="1">
      <alignment vertical="top"/>
    </xf>
    <xf numFmtId="0" fontId="6" fillId="2" borderId="16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10" fillId="2" borderId="1" xfId="0" applyFont="1" applyFill="1" applyBorder="1" applyAlignment="1">
      <alignment vertical="top"/>
    </xf>
    <xf numFmtId="43" fontId="10" fillId="2" borderId="1" xfId="1" applyFont="1" applyFill="1" applyBorder="1"/>
    <xf numFmtId="0" fontId="10" fillId="2" borderId="1" xfId="0" applyFont="1" applyFill="1" applyBorder="1" applyAlignment="1">
      <alignment horizontal="center" vertical="top"/>
    </xf>
    <xf numFmtId="0" fontId="10" fillId="2" borderId="1" xfId="0" applyFont="1" applyFill="1" applyBorder="1" applyProtection="1">
      <protection locked="0"/>
    </xf>
    <xf numFmtId="0" fontId="8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 vertical="top"/>
    </xf>
    <xf numFmtId="0" fontId="10" fillId="2" borderId="10" xfId="0" applyFont="1" applyFill="1" applyBorder="1" applyAlignment="1">
      <alignment horizontal="left" vertical="top" wrapText="1" indent="2"/>
    </xf>
    <xf numFmtId="0" fontId="8" fillId="2" borderId="10" xfId="0" applyFont="1" applyFill="1" applyBorder="1" applyAlignment="1">
      <alignment horizontal="left" vertical="top" wrapText="1" indent="1"/>
    </xf>
    <xf numFmtId="0" fontId="8" fillId="2" borderId="10" xfId="0" applyFont="1" applyFill="1" applyBorder="1" applyAlignment="1">
      <alignment horizontal="left" vertical="top" wrapText="1"/>
    </xf>
    <xf numFmtId="0" fontId="10" fillId="2" borderId="10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8" fillId="2" borderId="1" xfId="2" applyFont="1" applyFill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2" fillId="3" borderId="3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6" fillId="2" borderId="14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/>
      <protection locked="0"/>
    </xf>
    <xf numFmtId="0" fontId="3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top" wrapText="1"/>
    </xf>
  </cellXfs>
  <cellStyles count="3">
    <cellStyle name="Millares" xfId="1" builtinId="3"/>
    <cellStyle name="Normal" xfId="0" builtinId="0"/>
    <cellStyle name="Normal 2" xfId="2" xr:uid="{E49A0614-6822-423B-B087-E5C5DE59B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K1000"/>
  <sheetViews>
    <sheetView showGridLines="0" topLeftCell="A55" workbookViewId="0">
      <selection activeCell="B77" sqref="B77"/>
    </sheetView>
  </sheetViews>
  <sheetFormatPr baseColWidth="10" defaultColWidth="0" defaultRowHeight="15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x14ac:dyDescent="0.25"/>
    <row r="2" spans="1:11" x14ac:dyDescent="0.25">
      <c r="B2" s="7"/>
      <c r="C2" s="67"/>
      <c r="D2" s="67"/>
      <c r="E2" s="67"/>
      <c r="F2" s="67"/>
      <c r="G2" s="9"/>
    </row>
    <row r="3" spans="1:11" x14ac:dyDescent="0.25">
      <c r="C3" s="68" t="s">
        <v>0</v>
      </c>
      <c r="D3" s="68"/>
      <c r="E3" s="68"/>
      <c r="F3" s="68"/>
      <c r="G3" s="9"/>
    </row>
    <row r="4" spans="1:11" x14ac:dyDescent="0.25">
      <c r="C4" s="67" t="s">
        <v>1</v>
      </c>
      <c r="D4" s="67"/>
      <c r="E4" s="67"/>
      <c r="F4" s="67"/>
      <c r="G4" s="9"/>
    </row>
    <row r="5" spans="1:11" x14ac:dyDescent="0.25">
      <c r="C5" s="67" t="s">
        <v>60</v>
      </c>
      <c r="D5" s="67"/>
      <c r="E5" s="67"/>
      <c r="F5" s="67"/>
      <c r="G5" s="9"/>
    </row>
    <row r="6" spans="1:11" x14ac:dyDescent="0.25">
      <c r="B6" s="8"/>
      <c r="C6" s="67" t="s">
        <v>2</v>
      </c>
      <c r="D6" s="67"/>
      <c r="E6" s="67"/>
      <c r="F6" s="67"/>
      <c r="G6" s="10"/>
    </row>
    <row r="7" spans="1:11" x14ac:dyDescent="0.25">
      <c r="B7" s="8"/>
      <c r="C7" s="11"/>
      <c r="D7" s="12"/>
      <c r="E7" s="13"/>
      <c r="F7" s="14"/>
      <c r="G7" s="14"/>
    </row>
    <row r="8" spans="1:11" x14ac:dyDescent="0.25">
      <c r="B8" s="15"/>
      <c r="C8" s="69" t="s">
        <v>3</v>
      </c>
      <c r="D8" s="69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x14ac:dyDescent="0.25">
      <c r="B10" s="26"/>
      <c r="C10" s="61" t="s">
        <v>5</v>
      </c>
      <c r="D10" s="61"/>
      <c r="E10" s="27">
        <f>E11+E12+E13+E14+E15+E16+E17</f>
        <v>84331113.170000002</v>
      </c>
      <c r="F10" s="28">
        <f>SUM(F11:F17)</f>
        <v>86260736.379999995</v>
      </c>
      <c r="G10" s="25"/>
    </row>
    <row r="11" spans="1:11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84331113.170000002</v>
      </c>
      <c r="F17" s="31">
        <v>86260736.379999995</v>
      </c>
      <c r="G17" s="25"/>
    </row>
    <row r="18" spans="1:7" ht="6" customHeight="1" x14ac:dyDescent="0.25">
      <c r="B18" s="26"/>
      <c r="C18" s="63"/>
      <c r="D18" s="63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8673934</v>
      </c>
      <c r="F19" s="28">
        <f>SUM(F20:F21)</f>
        <v>10394457</v>
      </c>
      <c r="G19" s="25"/>
    </row>
    <row r="20" spans="1:7" ht="15" customHeight="1" x14ac:dyDescent="0.25">
      <c r="A20" s="5">
        <v>4210</v>
      </c>
      <c r="B20" s="29"/>
      <c r="C20" s="60" t="s">
        <v>14</v>
      </c>
      <c r="D20" s="60"/>
      <c r="E20" s="34">
        <v>3194906</v>
      </c>
      <c r="F20" s="35">
        <v>4881942</v>
      </c>
      <c r="G20" s="25"/>
    </row>
    <row r="21" spans="1:7" ht="15" customHeight="1" x14ac:dyDescent="0.25">
      <c r="A21" s="5">
        <v>4220</v>
      </c>
      <c r="B21" s="29"/>
      <c r="C21" s="60" t="s">
        <v>15</v>
      </c>
      <c r="D21" s="60"/>
      <c r="E21" s="30">
        <v>5479028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371997.17</v>
      </c>
      <c r="F23" s="28">
        <f>SUM(F24:F28)</f>
        <v>79162.89</v>
      </c>
      <c r="G23" s="25"/>
    </row>
    <row r="24" spans="1:7" x14ac:dyDescent="0.25">
      <c r="A24" s="5">
        <v>4310</v>
      </c>
      <c r="B24" s="29"/>
      <c r="C24" s="60" t="s">
        <v>17</v>
      </c>
      <c r="D24" s="60"/>
      <c r="E24" s="30">
        <v>371997.17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ht="15" customHeight="1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93377044.340000004</v>
      </c>
      <c r="F30" s="28">
        <f>F10+F19+F23</f>
        <v>96734356.269999996</v>
      </c>
      <c r="G30" s="38"/>
    </row>
    <row r="31" spans="1:7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82174922.129999995</v>
      </c>
      <c r="F33" s="28">
        <f>SUM(F34:F36)</f>
        <v>90605253.599999994</v>
      </c>
      <c r="G33" s="40"/>
    </row>
    <row r="34" spans="1:7" x14ac:dyDescent="0.25">
      <c r="A34" s="5">
        <v>5110</v>
      </c>
      <c r="B34" s="39"/>
      <c r="C34" s="60" t="s">
        <v>25</v>
      </c>
      <c r="D34" s="60"/>
      <c r="E34" s="30">
        <v>25802679.539999999</v>
      </c>
      <c r="F34" s="31">
        <v>26219492.390000001</v>
      </c>
      <c r="G34" s="40"/>
    </row>
    <row r="35" spans="1:7" x14ac:dyDescent="0.25">
      <c r="A35" s="5">
        <v>5120</v>
      </c>
      <c r="B35" s="39"/>
      <c r="C35" s="60" t="s">
        <v>26</v>
      </c>
      <c r="D35" s="60"/>
      <c r="E35" s="30">
        <v>9515744.3499999996</v>
      </c>
      <c r="F35" s="31">
        <v>9855797.1699999999</v>
      </c>
      <c r="G35" s="40"/>
    </row>
    <row r="36" spans="1:7" x14ac:dyDescent="0.25">
      <c r="A36" s="5">
        <v>5130</v>
      </c>
      <c r="B36" s="39"/>
      <c r="C36" s="60" t="s">
        <v>27</v>
      </c>
      <c r="D36" s="60"/>
      <c r="E36" s="30">
        <v>46856498.240000002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1624964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x14ac:dyDescent="0.25">
      <c r="A43" s="5">
        <v>5250</v>
      </c>
      <c r="B43" s="39"/>
      <c r="C43" s="60" t="s">
        <v>33</v>
      </c>
      <c r="D43" s="60"/>
      <c r="E43" s="30">
        <v>1624964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x14ac:dyDescent="0.25">
      <c r="B67" s="39"/>
      <c r="C67" s="61" t="s">
        <v>53</v>
      </c>
      <c r="D67" s="61"/>
      <c r="E67" s="41">
        <f>E68</f>
        <v>1034482.76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1034482.76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84834368.890000001</v>
      </c>
      <c r="F70" s="42">
        <f>F33+F38+F49+F54+F61+F67</f>
        <v>94345630.61999999</v>
      </c>
      <c r="G70" s="25"/>
    </row>
    <row r="71" spans="1:7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8542675.450000003</v>
      </c>
      <c r="F72" s="42">
        <f>F30-F70</f>
        <v>2388725.650000006</v>
      </c>
      <c r="G72" s="25"/>
    </row>
    <row r="73" spans="1:7" x14ac:dyDescent="0.25">
      <c r="B73" s="43"/>
      <c r="C73" s="72"/>
      <c r="D73" s="72"/>
      <c r="E73" s="44"/>
      <c r="F73" s="45"/>
      <c r="G73" s="46"/>
    </row>
    <row r="74" spans="1:7" x14ac:dyDescent="0.25">
      <c r="B74" s="7"/>
      <c r="C74" s="48"/>
      <c r="D74" s="48"/>
      <c r="E74" s="49"/>
      <c r="F74" s="49"/>
      <c r="G74" s="7"/>
    </row>
    <row r="75" spans="1:7" x14ac:dyDescent="0.25">
      <c r="C75" s="73" t="s">
        <v>58</v>
      </c>
      <c r="D75" s="73"/>
      <c r="E75" s="73"/>
      <c r="F75" s="73"/>
      <c r="G75" s="48"/>
    </row>
    <row r="76" spans="1:7" ht="23.25" customHeight="1" x14ac:dyDescent="0.25">
      <c r="C76" s="73"/>
      <c r="D76" s="73"/>
      <c r="E76" s="73"/>
      <c r="F76" s="73"/>
    </row>
    <row r="77" spans="1:7" x14ac:dyDescent="0.25">
      <c r="C77" s="50"/>
      <c r="D77" s="48"/>
      <c r="E77" s="51"/>
      <c r="F77" s="49"/>
    </row>
    <row r="78" spans="1:7" hidden="1" x14ac:dyDescent="0.25">
      <c r="C78" s="50"/>
      <c r="D78" s="52"/>
      <c r="E78" s="74"/>
      <c r="F78" s="74"/>
      <c r="G78" s="74"/>
    </row>
    <row r="79" spans="1:7" ht="24" hidden="1" customHeight="1" x14ac:dyDescent="0.25">
      <c r="C79" s="53"/>
      <c r="D79" s="6"/>
      <c r="E79" s="77"/>
      <c r="F79" s="77"/>
      <c r="G79" s="6"/>
    </row>
    <row r="80" spans="1:7" ht="15" customHeight="1" x14ac:dyDescent="0.25">
      <c r="C80" s="54" t="s">
        <v>64</v>
      </c>
      <c r="D80" s="6"/>
      <c r="E80" s="75" t="s">
        <v>65</v>
      </c>
      <c r="F80" s="75"/>
      <c r="G80" s="76"/>
    </row>
    <row r="81" spans="1:8" ht="15" customHeight="1" x14ac:dyDescent="0.25">
      <c r="C81" s="47" t="s">
        <v>66</v>
      </c>
      <c r="E81" s="70" t="s">
        <v>67</v>
      </c>
      <c r="F81" s="70"/>
      <c r="G81" s="71"/>
    </row>
    <row r="82" spans="1:8" ht="30" customHeight="1" x14ac:dyDescent="0.25">
      <c r="C82" s="55"/>
      <c r="E82" s="65"/>
      <c r="F82" s="65"/>
    </row>
    <row r="83" spans="1:8" s="2" customFormat="1" ht="15" customHeight="1" x14ac:dyDescent="0.2">
      <c r="A83" s="1"/>
      <c r="C83" s="54" t="s">
        <v>59</v>
      </c>
      <c r="E83" s="64"/>
      <c r="F83" s="65"/>
      <c r="G83" s="65"/>
      <c r="H83" s="57"/>
    </row>
    <row r="84" spans="1:8" s="4" customFormat="1" ht="21.95" customHeight="1" x14ac:dyDescent="0.2">
      <c r="A84" s="3"/>
      <c r="C84" s="56" t="s">
        <v>57</v>
      </c>
      <c r="E84" s="64"/>
      <c r="F84" s="65"/>
      <c r="G84" s="65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64"/>
      <c r="F86" s="65"/>
      <c r="G86" s="65"/>
      <c r="H86" s="58"/>
    </row>
    <row r="87" spans="1:8" s="4" customFormat="1" ht="21.95" customHeight="1" x14ac:dyDescent="0.2">
      <c r="A87" s="3"/>
      <c r="C87" s="56"/>
      <c r="E87" s="64"/>
      <c r="F87" s="65"/>
      <c r="G87" s="65"/>
      <c r="H87" s="58"/>
    </row>
    <row r="88" spans="1:8" ht="29.25" hidden="1" customHeight="1" x14ac:dyDescent="0.25">
      <c r="C88" s="59"/>
      <c r="E88" s="66"/>
      <c r="F88" s="66"/>
    </row>
    <row r="89" spans="1:8" hidden="1" x14ac:dyDescent="0.25">
      <c r="C89" s="59"/>
      <c r="E89" s="65"/>
      <c r="F89" s="65"/>
    </row>
    <row r="90" spans="1:8" ht="24" hidden="1" customHeight="1" x14ac:dyDescent="0.25">
      <c r="C90" s="59"/>
      <c r="E90" s="65"/>
      <c r="F90" s="65"/>
    </row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x14ac:dyDescent="0.25"/>
    <row r="118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84"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67:D67"/>
    <mergeCell ref="C68:D68"/>
    <mergeCell ref="C69:D69"/>
    <mergeCell ref="C70:D70"/>
    <mergeCell ref="C71:D71"/>
    <mergeCell ref="C72:D72"/>
    <mergeCell ref="C73:D73"/>
    <mergeCell ref="C75:F76"/>
    <mergeCell ref="E78:G78"/>
    <mergeCell ref="E80:G80"/>
    <mergeCell ref="E79:F79"/>
    <mergeCell ref="E81:G81"/>
    <mergeCell ref="E82:F82"/>
    <mergeCell ref="E83:G83"/>
    <mergeCell ref="E84:G84"/>
    <mergeCell ref="E86:G86"/>
    <mergeCell ref="E87:G87"/>
    <mergeCell ref="E88:F88"/>
    <mergeCell ref="E89:F89"/>
    <mergeCell ref="E90:F90"/>
    <mergeCell ref="C2:F2"/>
    <mergeCell ref="C3:F3"/>
    <mergeCell ref="C4:F4"/>
    <mergeCell ref="C5:F5"/>
    <mergeCell ref="C6:F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</mergeCells>
  <printOptions horizontalCentered="1"/>
  <pageMargins left="0.70866141732283472" right="0.70866141732283472" top="0.74803149606299213" bottom="0.74803149606299213" header="0" footer="0"/>
  <pageSetup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K998"/>
  <sheetViews>
    <sheetView topLeftCell="A56" workbookViewId="0">
      <selection activeCell="D86" sqref="D86"/>
    </sheetView>
  </sheetViews>
  <sheetFormatPr baseColWidth="10" defaultColWidth="0" defaultRowHeight="15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x14ac:dyDescent="0.25"/>
    <row r="2" spans="1:11" x14ac:dyDescent="0.25">
      <c r="B2" s="7"/>
      <c r="C2" s="67"/>
      <c r="D2" s="67"/>
      <c r="E2" s="67"/>
      <c r="F2" s="67"/>
      <c r="G2" s="9"/>
    </row>
    <row r="3" spans="1:11" x14ac:dyDescent="0.25">
      <c r="C3" s="68" t="s">
        <v>0</v>
      </c>
      <c r="D3" s="68"/>
      <c r="E3" s="68"/>
      <c r="F3" s="68"/>
      <c r="G3" s="9"/>
    </row>
    <row r="4" spans="1:11" x14ac:dyDescent="0.25">
      <c r="C4" s="67" t="s">
        <v>1</v>
      </c>
      <c r="D4" s="67"/>
      <c r="E4" s="67"/>
      <c r="F4" s="67"/>
      <c r="G4" s="9"/>
    </row>
    <row r="5" spans="1:11" x14ac:dyDescent="0.25">
      <c r="C5" s="67" t="s">
        <v>61</v>
      </c>
      <c r="D5" s="67"/>
      <c r="E5" s="67"/>
      <c r="F5" s="67"/>
      <c r="G5" s="9"/>
    </row>
    <row r="6" spans="1:11" x14ac:dyDescent="0.25">
      <c r="B6" s="8"/>
      <c r="C6" s="67" t="s">
        <v>2</v>
      </c>
      <c r="D6" s="67"/>
      <c r="E6" s="67"/>
      <c r="F6" s="67"/>
      <c r="G6" s="10"/>
    </row>
    <row r="7" spans="1:11" x14ac:dyDescent="0.25">
      <c r="B7" s="8"/>
      <c r="C7" s="11"/>
      <c r="D7" s="12"/>
      <c r="E7" s="13"/>
      <c r="F7" s="14"/>
      <c r="G7" s="14"/>
    </row>
    <row r="8" spans="1:11" x14ac:dyDescent="0.25">
      <c r="B8" s="15"/>
      <c r="C8" s="69" t="s">
        <v>3</v>
      </c>
      <c r="D8" s="69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x14ac:dyDescent="0.25">
      <c r="B10" s="26"/>
      <c r="C10" s="61" t="s">
        <v>5</v>
      </c>
      <c r="D10" s="61"/>
      <c r="E10" s="27">
        <f>E11+E12+E13+E14+E15+E16+E17</f>
        <v>91560630.980000004</v>
      </c>
      <c r="F10" s="28">
        <f>SUM(F11:F17)</f>
        <v>86260736.379999995</v>
      </c>
      <c r="G10" s="25"/>
    </row>
    <row r="11" spans="1:11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91560630.980000004</v>
      </c>
      <c r="F17" s="31">
        <v>86260736.379999995</v>
      </c>
      <c r="G17" s="25"/>
    </row>
    <row r="18" spans="1:7" ht="6" customHeight="1" x14ac:dyDescent="0.25">
      <c r="B18" s="26"/>
      <c r="C18" s="63"/>
      <c r="D18" s="63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8673934</v>
      </c>
      <c r="F19" s="28">
        <f>SUM(F20:F21)</f>
        <v>10394457</v>
      </c>
      <c r="G19" s="25"/>
    </row>
    <row r="20" spans="1:7" ht="15" customHeight="1" x14ac:dyDescent="0.25">
      <c r="A20" s="5">
        <v>4210</v>
      </c>
      <c r="B20" s="29"/>
      <c r="C20" s="60" t="s">
        <v>14</v>
      </c>
      <c r="D20" s="60"/>
      <c r="E20" s="34">
        <v>3194906</v>
      </c>
      <c r="F20" s="35">
        <v>4881942</v>
      </c>
      <c r="G20" s="25"/>
    </row>
    <row r="21" spans="1:7" ht="15" customHeight="1" x14ac:dyDescent="0.25">
      <c r="A21" s="5">
        <v>4220</v>
      </c>
      <c r="B21" s="29"/>
      <c r="C21" s="60" t="s">
        <v>15</v>
      </c>
      <c r="D21" s="60"/>
      <c r="E21" s="30">
        <v>5479028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372420.25</v>
      </c>
      <c r="F23" s="28">
        <f>SUM(F24:F28)</f>
        <v>79162.89</v>
      </c>
      <c r="G23" s="25"/>
    </row>
    <row r="24" spans="1:7" x14ac:dyDescent="0.25">
      <c r="A24" s="5">
        <v>4310</v>
      </c>
      <c r="B24" s="29"/>
      <c r="C24" s="60" t="s">
        <v>17</v>
      </c>
      <c r="D24" s="60"/>
      <c r="E24" s="30">
        <v>372420.25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ht="15" customHeight="1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100606985.23</v>
      </c>
      <c r="F30" s="28">
        <f>F10+F19+F23</f>
        <v>96734356.269999996</v>
      </c>
      <c r="G30" s="38"/>
    </row>
    <row r="31" spans="1:7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88199115.49000001</v>
      </c>
      <c r="F33" s="28">
        <f>SUM(F34:F36)</f>
        <v>90605253.599999994</v>
      </c>
      <c r="G33" s="40"/>
    </row>
    <row r="34" spans="1:7" x14ac:dyDescent="0.25">
      <c r="A34" s="5">
        <v>5110</v>
      </c>
      <c r="B34" s="39"/>
      <c r="C34" s="60" t="s">
        <v>25</v>
      </c>
      <c r="D34" s="60"/>
      <c r="E34" s="30">
        <v>28030231.539999999</v>
      </c>
      <c r="F34" s="31">
        <v>26219492.390000001</v>
      </c>
      <c r="G34" s="40"/>
    </row>
    <row r="35" spans="1:7" x14ac:dyDescent="0.25">
      <c r="A35" s="5">
        <v>5120</v>
      </c>
      <c r="B35" s="39"/>
      <c r="C35" s="60" t="s">
        <v>26</v>
      </c>
      <c r="D35" s="60"/>
      <c r="E35" s="30">
        <v>9980247.75</v>
      </c>
      <c r="F35" s="31">
        <v>9855797.1699999999</v>
      </c>
      <c r="G35" s="40"/>
    </row>
    <row r="36" spans="1:7" x14ac:dyDescent="0.25">
      <c r="A36" s="5">
        <v>5130</v>
      </c>
      <c r="B36" s="39"/>
      <c r="C36" s="60" t="s">
        <v>27</v>
      </c>
      <c r="D36" s="60"/>
      <c r="E36" s="30">
        <v>50188636.200000003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1865993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x14ac:dyDescent="0.25">
      <c r="A43" s="5">
        <v>5250</v>
      </c>
      <c r="B43" s="39"/>
      <c r="C43" s="60" t="s">
        <v>33</v>
      </c>
      <c r="D43" s="60"/>
      <c r="E43" s="30">
        <v>1865993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x14ac:dyDescent="0.25">
      <c r="B67" s="39"/>
      <c r="C67" s="61" t="s">
        <v>53</v>
      </c>
      <c r="D67" s="61"/>
      <c r="E67" s="41">
        <f>E68</f>
        <v>1034482.76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1034482.76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91099591.250000015</v>
      </c>
      <c r="F70" s="42">
        <f>F33+F38+F49+F54+F61+F67</f>
        <v>94345630.61999999</v>
      </c>
      <c r="G70" s="25"/>
    </row>
    <row r="71" spans="1:7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9507393.9799999893</v>
      </c>
      <c r="F72" s="42">
        <f>F30-F70</f>
        <v>2388725.650000006</v>
      </c>
      <c r="G72" s="25"/>
    </row>
    <row r="73" spans="1:7" x14ac:dyDescent="0.25">
      <c r="B73" s="43"/>
      <c r="C73" s="72"/>
      <c r="D73" s="72"/>
      <c r="E73" s="44"/>
      <c r="F73" s="45"/>
      <c r="G73" s="46"/>
    </row>
    <row r="74" spans="1:7" x14ac:dyDescent="0.25">
      <c r="B74" s="7"/>
      <c r="C74" s="48"/>
      <c r="D74" s="48"/>
      <c r="E74" s="49"/>
      <c r="F74" s="49"/>
      <c r="G74" s="7"/>
    </row>
    <row r="75" spans="1:7" x14ac:dyDescent="0.25">
      <c r="C75" s="73" t="s">
        <v>58</v>
      </c>
      <c r="D75" s="73"/>
      <c r="E75" s="73"/>
      <c r="F75" s="73"/>
      <c r="G75" s="48"/>
    </row>
    <row r="76" spans="1:7" ht="36.75" customHeight="1" x14ac:dyDescent="0.25">
      <c r="C76" s="73"/>
      <c r="D76" s="73"/>
      <c r="E76" s="73"/>
      <c r="F76" s="73"/>
    </row>
    <row r="77" spans="1:7" x14ac:dyDescent="0.25">
      <c r="C77" s="50"/>
      <c r="D77" s="48"/>
      <c r="E77" s="51"/>
      <c r="F77" s="49"/>
    </row>
    <row r="78" spans="1:7" hidden="1" x14ac:dyDescent="0.25">
      <c r="C78" s="50"/>
      <c r="D78" s="52"/>
      <c r="E78" s="74"/>
      <c r="F78" s="74"/>
      <c r="G78" s="74"/>
    </row>
    <row r="79" spans="1:7" ht="24" hidden="1" customHeight="1" x14ac:dyDescent="0.25">
      <c r="C79" s="53"/>
      <c r="D79" s="6"/>
      <c r="E79" s="77"/>
      <c r="F79" s="77"/>
      <c r="G79" s="6"/>
    </row>
    <row r="80" spans="1:7" ht="15" customHeight="1" x14ac:dyDescent="0.25">
      <c r="C80" s="54" t="s">
        <v>64</v>
      </c>
      <c r="D80" s="6"/>
      <c r="E80" s="75" t="s">
        <v>65</v>
      </c>
      <c r="F80" s="75"/>
      <c r="G80" s="76"/>
    </row>
    <row r="81" spans="1:8" ht="15" customHeight="1" x14ac:dyDescent="0.25">
      <c r="C81" s="47" t="s">
        <v>66</v>
      </c>
      <c r="E81" s="70" t="s">
        <v>67</v>
      </c>
      <c r="F81" s="70"/>
      <c r="G81" s="71"/>
    </row>
    <row r="82" spans="1:8" ht="30" customHeight="1" x14ac:dyDescent="0.25">
      <c r="C82" s="55"/>
      <c r="E82" s="65"/>
      <c r="F82" s="65"/>
    </row>
    <row r="83" spans="1:8" s="2" customFormat="1" ht="15" customHeight="1" x14ac:dyDescent="0.2">
      <c r="A83" s="1"/>
      <c r="C83" s="54" t="s">
        <v>59</v>
      </c>
      <c r="E83" s="64"/>
      <c r="F83" s="65"/>
      <c r="G83" s="65"/>
      <c r="H83" s="57"/>
    </row>
    <row r="84" spans="1:8" s="4" customFormat="1" ht="21.95" customHeight="1" x14ac:dyDescent="0.2">
      <c r="A84" s="3"/>
      <c r="C84" s="56" t="s">
        <v>57</v>
      </c>
      <c r="E84" s="64"/>
      <c r="F84" s="65"/>
      <c r="G84" s="65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64"/>
      <c r="F86" s="65"/>
      <c r="G86" s="65"/>
      <c r="H86" s="58"/>
    </row>
    <row r="87" spans="1:8" s="4" customFormat="1" ht="21.95" customHeight="1" x14ac:dyDescent="0.2">
      <c r="A87" s="3"/>
      <c r="C87" s="56"/>
      <c r="E87" s="64"/>
      <c r="F87" s="65"/>
      <c r="G87" s="65"/>
      <c r="H87" s="58"/>
    </row>
    <row r="88" spans="1:8" ht="29.25" hidden="1" customHeight="1" x14ac:dyDescent="0.25">
      <c r="C88" s="59"/>
      <c r="E88" s="66"/>
      <c r="F88" s="66"/>
    </row>
    <row r="89" spans="1:8" hidden="1" x14ac:dyDescent="0.25">
      <c r="C89" s="59"/>
      <c r="E89" s="65"/>
      <c r="F89" s="65"/>
    </row>
    <row r="90" spans="1:8" ht="24" hidden="1" customHeight="1" x14ac:dyDescent="0.25">
      <c r="C90" s="59"/>
      <c r="E90" s="65"/>
      <c r="F90" s="65"/>
    </row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x14ac:dyDescent="0.25"/>
    <row r="118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</sheetData>
  <mergeCells count="84"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5:F76"/>
    <mergeCell ref="E78:G78"/>
    <mergeCell ref="E79:F79"/>
    <mergeCell ref="E89:F89"/>
    <mergeCell ref="E90:F90"/>
    <mergeCell ref="E81:G81"/>
    <mergeCell ref="E84:G84"/>
    <mergeCell ref="E88:F88"/>
    <mergeCell ref="E80:G80"/>
    <mergeCell ref="E82:F82"/>
    <mergeCell ref="E83:G83"/>
    <mergeCell ref="E86:G86"/>
    <mergeCell ref="E87:G87"/>
    <mergeCell ref="C2:F2"/>
    <mergeCell ref="C3:F3"/>
    <mergeCell ref="C4:F4"/>
    <mergeCell ref="C5:F5"/>
    <mergeCell ref="C6:F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</mergeCells>
  <printOptions horizontalCentered="1"/>
  <pageMargins left="0.70866141732283472" right="0.70866141732283472" top="0.74803149606299213" bottom="0.74803149606299213" header="0" footer="0"/>
  <pageSetup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K998"/>
  <sheetViews>
    <sheetView tabSelected="1" topLeftCell="A44" workbookViewId="0">
      <selection activeCell="C68" sqref="C68:D68"/>
    </sheetView>
  </sheetViews>
  <sheetFormatPr baseColWidth="10" defaultColWidth="0" defaultRowHeight="0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ht="15" x14ac:dyDescent="0.25"/>
    <row r="2" spans="1:11" ht="15" x14ac:dyDescent="0.25">
      <c r="B2" s="7"/>
      <c r="C2" s="67" t="s">
        <v>62</v>
      </c>
      <c r="D2" s="67"/>
      <c r="E2" s="67"/>
      <c r="F2" s="67"/>
      <c r="G2" s="9"/>
    </row>
    <row r="3" spans="1:11" ht="15" x14ac:dyDescent="0.25">
      <c r="C3" s="68" t="s">
        <v>0</v>
      </c>
      <c r="D3" s="68"/>
      <c r="E3" s="68"/>
      <c r="F3" s="68"/>
      <c r="G3" s="9"/>
    </row>
    <row r="4" spans="1:11" ht="15" x14ac:dyDescent="0.25">
      <c r="C4" s="67" t="s">
        <v>1</v>
      </c>
      <c r="D4" s="67"/>
      <c r="E4" s="67"/>
      <c r="F4" s="67"/>
      <c r="G4" s="9"/>
    </row>
    <row r="5" spans="1:11" ht="15" x14ac:dyDescent="0.25">
      <c r="C5" s="67" t="s">
        <v>63</v>
      </c>
      <c r="D5" s="67"/>
      <c r="E5" s="67"/>
      <c r="F5" s="67"/>
      <c r="G5" s="9"/>
    </row>
    <row r="6" spans="1:11" ht="15" x14ac:dyDescent="0.25">
      <c r="B6" s="8"/>
      <c r="C6" s="67" t="s">
        <v>2</v>
      </c>
      <c r="D6" s="67"/>
      <c r="E6" s="67"/>
      <c r="F6" s="67"/>
      <c r="G6" s="10"/>
    </row>
    <row r="7" spans="1:11" ht="15" x14ac:dyDescent="0.25">
      <c r="B7" s="8"/>
      <c r="C7" s="11"/>
      <c r="D7" s="12"/>
      <c r="E7" s="13"/>
      <c r="F7" s="14"/>
      <c r="G7" s="14"/>
    </row>
    <row r="8" spans="1:11" ht="15" x14ac:dyDescent="0.25">
      <c r="B8" s="15"/>
      <c r="C8" s="69" t="s">
        <v>3</v>
      </c>
      <c r="D8" s="69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ht="15" x14ac:dyDescent="0.25">
      <c r="B10" s="26"/>
      <c r="C10" s="61" t="s">
        <v>5</v>
      </c>
      <c r="D10" s="61"/>
      <c r="E10" s="27">
        <f>E11+E12+E13+E14+E15+E16+E17</f>
        <v>96695865.530000001</v>
      </c>
      <c r="F10" s="28">
        <f>SUM(F11:F17)</f>
        <v>86260736.379999995</v>
      </c>
      <c r="G10" s="25"/>
    </row>
    <row r="11" spans="1:11" ht="15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ht="15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ht="15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ht="15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96695865.530000001</v>
      </c>
      <c r="F17" s="31">
        <v>86260736.379999995</v>
      </c>
      <c r="G17" s="25"/>
    </row>
    <row r="18" spans="1:7" ht="6" customHeight="1" x14ac:dyDescent="0.25">
      <c r="B18" s="26"/>
      <c r="C18" s="63"/>
      <c r="D18" s="63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14153496</v>
      </c>
      <c r="F19" s="28">
        <f>SUM(F20:F21)</f>
        <v>10394457</v>
      </c>
      <c r="G19" s="25"/>
    </row>
    <row r="20" spans="1:7" ht="15" customHeight="1" x14ac:dyDescent="0.25">
      <c r="A20" s="5">
        <v>4210</v>
      </c>
      <c r="B20" s="29"/>
      <c r="C20" s="60" t="s">
        <v>14</v>
      </c>
      <c r="D20" s="60"/>
      <c r="E20" s="34">
        <v>8526914</v>
      </c>
      <c r="F20" s="35">
        <v>4881942</v>
      </c>
      <c r="G20" s="25"/>
    </row>
    <row r="21" spans="1:7" ht="15" customHeight="1" x14ac:dyDescent="0.25">
      <c r="A21" s="5">
        <v>4220</v>
      </c>
      <c r="B21" s="29"/>
      <c r="C21" s="60" t="s">
        <v>15</v>
      </c>
      <c r="D21" s="60"/>
      <c r="E21" s="30">
        <v>5626582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372602.04</v>
      </c>
      <c r="F23" s="28">
        <f>SUM(F24:F28)</f>
        <v>79162.89</v>
      </c>
      <c r="G23" s="25"/>
    </row>
    <row r="24" spans="1:7" ht="15" x14ac:dyDescent="0.25">
      <c r="A24" s="5">
        <v>4310</v>
      </c>
      <c r="B24" s="29"/>
      <c r="C24" s="60" t="s">
        <v>17</v>
      </c>
      <c r="D24" s="60"/>
      <c r="E24" s="30">
        <v>372602.04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ht="15" customHeight="1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111221963.57000001</v>
      </c>
      <c r="F30" s="28">
        <f>F10+F19+F23</f>
        <v>96734356.269999996</v>
      </c>
      <c r="G30" s="38"/>
    </row>
    <row r="31" spans="1:7" ht="15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98083530.170000002</v>
      </c>
      <c r="F33" s="28">
        <f>SUM(F34:F36)</f>
        <v>90605253.599999994</v>
      </c>
      <c r="G33" s="40"/>
    </row>
    <row r="34" spans="1:7" ht="15" x14ac:dyDescent="0.25">
      <c r="A34" s="5">
        <v>5110</v>
      </c>
      <c r="B34" s="39"/>
      <c r="C34" s="60" t="s">
        <v>25</v>
      </c>
      <c r="D34" s="60"/>
      <c r="E34" s="30">
        <v>30763439.07</v>
      </c>
      <c r="F34" s="31">
        <v>26219492.390000001</v>
      </c>
      <c r="G34" s="40"/>
    </row>
    <row r="35" spans="1:7" ht="15" x14ac:dyDescent="0.25">
      <c r="A35" s="5">
        <v>5120</v>
      </c>
      <c r="B35" s="39"/>
      <c r="C35" s="60" t="s">
        <v>26</v>
      </c>
      <c r="D35" s="60"/>
      <c r="E35" s="30">
        <v>11125399.85</v>
      </c>
      <c r="F35" s="31">
        <v>9855797.1699999999</v>
      </c>
      <c r="G35" s="40"/>
    </row>
    <row r="36" spans="1:7" ht="15" x14ac:dyDescent="0.25">
      <c r="A36" s="5">
        <v>5130</v>
      </c>
      <c r="B36" s="39"/>
      <c r="C36" s="60" t="s">
        <v>27</v>
      </c>
      <c r="D36" s="60"/>
      <c r="E36" s="30">
        <v>56194691.25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2092329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ht="15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ht="15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ht="15" x14ac:dyDescent="0.25">
      <c r="A43" s="5">
        <v>5250</v>
      </c>
      <c r="B43" s="39"/>
      <c r="C43" s="60" t="s">
        <v>33</v>
      </c>
      <c r="D43" s="60"/>
      <c r="E43" s="30">
        <v>2092329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ht="15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ht="15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ht="15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ht="15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ht="15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ht="15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ht="15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6107537.7300000004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6107537.7300000004</v>
      </c>
      <c r="F62" s="31">
        <v>2000951.52</v>
      </c>
      <c r="G62" s="25"/>
    </row>
    <row r="63" spans="1:7" ht="15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ht="15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ht="15" x14ac:dyDescent="0.25">
      <c r="B67" s="39"/>
      <c r="C67" s="61" t="s">
        <v>53</v>
      </c>
      <c r="D67" s="61"/>
      <c r="E67" s="41">
        <f>E68</f>
        <v>1034482.76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1034482.76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107317879.66000001</v>
      </c>
      <c r="F70" s="42">
        <f>F33+F38+F49+F54+F61+F67</f>
        <v>94345630.61999999</v>
      </c>
      <c r="G70" s="25"/>
    </row>
    <row r="71" spans="1:7" ht="15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3904083.9099999964</v>
      </c>
      <c r="F72" s="42">
        <f>F30-F70</f>
        <v>2388725.650000006</v>
      </c>
      <c r="G72" s="25"/>
    </row>
    <row r="73" spans="1:7" ht="15" x14ac:dyDescent="0.25">
      <c r="B73" s="43"/>
      <c r="C73" s="72"/>
      <c r="D73" s="72"/>
      <c r="E73" s="44"/>
      <c r="F73" s="45"/>
      <c r="G73" s="46"/>
    </row>
    <row r="74" spans="1:7" ht="15" x14ac:dyDescent="0.25">
      <c r="B74" s="7"/>
      <c r="C74" s="48"/>
      <c r="D74" s="48"/>
      <c r="E74" s="49"/>
      <c r="F74" s="49"/>
      <c r="G74" s="7"/>
    </row>
    <row r="75" spans="1:7" ht="15" x14ac:dyDescent="0.25">
      <c r="C75" s="73" t="s">
        <v>58</v>
      </c>
      <c r="D75" s="73"/>
      <c r="E75" s="73"/>
      <c r="F75" s="73"/>
      <c r="G75" s="48"/>
    </row>
    <row r="76" spans="1:7" ht="34.5" customHeight="1" x14ac:dyDescent="0.25">
      <c r="C76" s="73"/>
      <c r="D76" s="73"/>
      <c r="E76" s="73"/>
      <c r="F76" s="73"/>
    </row>
    <row r="77" spans="1:7" ht="15" x14ac:dyDescent="0.25">
      <c r="C77" s="50"/>
      <c r="D77" s="48"/>
      <c r="E77" s="51"/>
      <c r="F77" s="49"/>
    </row>
    <row r="78" spans="1:7" ht="15" hidden="1" x14ac:dyDescent="0.25">
      <c r="C78" s="50"/>
      <c r="D78" s="52"/>
      <c r="E78" s="74"/>
      <c r="F78" s="74"/>
      <c r="G78" s="74"/>
    </row>
    <row r="79" spans="1:7" ht="24" hidden="1" customHeight="1" x14ac:dyDescent="0.25">
      <c r="C79" s="53"/>
      <c r="D79" s="6"/>
      <c r="E79" s="77"/>
      <c r="F79" s="77"/>
      <c r="G79" s="6"/>
    </row>
    <row r="80" spans="1:7" ht="15" customHeight="1" x14ac:dyDescent="0.25">
      <c r="C80" s="54" t="s">
        <v>64</v>
      </c>
      <c r="D80" s="6"/>
      <c r="E80" s="75" t="s">
        <v>65</v>
      </c>
      <c r="F80" s="75"/>
      <c r="G80" s="76"/>
    </row>
    <row r="81" spans="1:8" ht="15" customHeight="1" x14ac:dyDescent="0.25">
      <c r="C81" s="47" t="s">
        <v>66</v>
      </c>
      <c r="E81" s="70" t="s">
        <v>67</v>
      </c>
      <c r="F81" s="70"/>
      <c r="G81" s="71"/>
    </row>
    <row r="82" spans="1:8" ht="30" customHeight="1" x14ac:dyDescent="0.25">
      <c r="C82" s="55"/>
      <c r="E82" s="65"/>
      <c r="F82" s="65"/>
    </row>
    <row r="83" spans="1:8" s="2" customFormat="1" ht="15" customHeight="1" x14ac:dyDescent="0.2">
      <c r="A83" s="1"/>
      <c r="C83" s="54" t="s">
        <v>59</v>
      </c>
      <c r="E83" s="64"/>
      <c r="F83" s="65"/>
      <c r="G83" s="65"/>
      <c r="H83" s="57"/>
    </row>
    <row r="84" spans="1:8" s="4" customFormat="1" ht="21.95" customHeight="1" x14ac:dyDescent="0.2">
      <c r="A84" s="3"/>
      <c r="C84" s="56" t="s">
        <v>57</v>
      </c>
      <c r="E84" s="64"/>
      <c r="F84" s="65"/>
      <c r="G84" s="65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64"/>
      <c r="F86" s="65"/>
      <c r="G86" s="65"/>
      <c r="H86" s="58"/>
    </row>
    <row r="87" spans="1:8" s="4" customFormat="1" ht="21.95" customHeight="1" x14ac:dyDescent="0.2">
      <c r="A87" s="3"/>
      <c r="C87" s="56"/>
      <c r="E87" s="64"/>
      <c r="F87" s="65"/>
      <c r="G87" s="65"/>
      <c r="H87" s="58"/>
    </row>
    <row r="88" spans="1:8" ht="29.25" hidden="1" customHeight="1" x14ac:dyDescent="0.25">
      <c r="C88" s="59"/>
      <c r="E88" s="66"/>
      <c r="F88" s="66"/>
    </row>
    <row r="89" spans="1:8" ht="15" hidden="1" x14ac:dyDescent="0.25">
      <c r="C89" s="59"/>
      <c r="E89" s="65"/>
      <c r="F89" s="65"/>
    </row>
    <row r="90" spans="1:8" ht="24" hidden="1" customHeight="1" x14ac:dyDescent="0.25">
      <c r="C90" s="59"/>
      <c r="E90" s="65"/>
      <c r="F90" s="65"/>
    </row>
    <row r="91" spans="1:8" ht="15" hidden="1" x14ac:dyDescent="0.25"/>
    <row r="92" spans="1:8" ht="15" hidden="1" x14ac:dyDescent="0.25"/>
    <row r="93" spans="1:8" ht="15" hidden="1" x14ac:dyDescent="0.25"/>
    <row r="94" spans="1:8" ht="15" hidden="1" x14ac:dyDescent="0.25"/>
    <row r="95" spans="1:8" ht="15" hidden="1" x14ac:dyDescent="0.25"/>
    <row r="96" spans="1:8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x14ac:dyDescent="0.25"/>
    <row r="118" ht="15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</sheetData>
  <mergeCells count="84"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5:F76"/>
    <mergeCell ref="E78:G78"/>
    <mergeCell ref="E79:F79"/>
    <mergeCell ref="E89:F89"/>
    <mergeCell ref="E90:F90"/>
    <mergeCell ref="E81:G81"/>
    <mergeCell ref="E84:G84"/>
    <mergeCell ref="E88:F88"/>
    <mergeCell ref="E80:G80"/>
    <mergeCell ref="E82:F82"/>
    <mergeCell ref="E83:G83"/>
    <mergeCell ref="E86:G86"/>
    <mergeCell ref="E87:G87"/>
    <mergeCell ref="C2:F2"/>
    <mergeCell ref="C3:F3"/>
    <mergeCell ref="C4:F4"/>
    <mergeCell ref="C5:F5"/>
    <mergeCell ref="C6:F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</mergeCells>
  <printOptions horizontalCentered="1"/>
  <pageMargins left="0.70866141732283472" right="0.70866141732283472" top="0.74803149606299213" bottom="0.74803149606299213" header="0" footer="0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minna19822019@gmail.com</cp:lastModifiedBy>
  <cp:lastPrinted>2024-10-09T15:38:24Z</cp:lastPrinted>
  <dcterms:created xsi:type="dcterms:W3CDTF">2014-09-04T17:23:24Z</dcterms:created>
  <dcterms:modified xsi:type="dcterms:W3CDTF">2025-01-15T09:28:06Z</dcterms:modified>
</cp:coreProperties>
</file>