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879684C4-327B-4E23-B744-56A49BC8A22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gjY7Ql6aSrCeo0yc1as8Dl3nCsSu5Y06CquWlvx6TE="/>
    </ext>
  </extLst>
</workbook>
</file>

<file path=xl/calcChain.xml><?xml version="1.0" encoding="utf-8"?>
<calcChain xmlns="http://schemas.openxmlformats.org/spreadsheetml/2006/main">
  <c r="F67" i="2" l="1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F19" i="2"/>
  <c r="E19" i="2"/>
  <c r="F10" i="2"/>
  <c r="F30" i="2" s="1"/>
  <c r="F72" i="2" s="1"/>
  <c r="E10" i="2"/>
  <c r="E30" i="2" s="1"/>
  <c r="E72" i="2" s="1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E23" i="1"/>
  <c r="F19" i="1"/>
  <c r="E19" i="1"/>
  <c r="F10" i="1"/>
  <c r="F30" i="1" s="1"/>
  <c r="F72" i="1" s="1"/>
  <c r="E10" i="1"/>
  <c r="E30" i="1" s="1"/>
  <c r="E72" i="1" s="1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F19" i="3"/>
  <c r="E19" i="3"/>
  <c r="F10" i="3"/>
  <c r="F30" i="3" s="1"/>
  <c r="F72" i="3" s="1"/>
  <c r="E10" i="3"/>
  <c r="E30" i="3" s="1"/>
  <c r="E72" i="3" s="1"/>
</calcChain>
</file>

<file path=xl/sharedStrings.xml><?xml version="1.0" encoding="utf-8"?>
<sst xmlns="http://schemas.openxmlformats.org/spreadsheetml/2006/main" count="195" uniqueCount="67">
  <si>
    <t>Comisión de Agua y Alcantarillado del Municipio de Tulancingo de Bravo, Hidalgo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</si>
  <si>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</si>
  <si>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</si>
  <si>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</si>
  <si>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</si>
  <si>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</si>
  <si>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</si>
  <si>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</si>
  <si>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</si>
  <si>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</si>
  <si>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</si>
  <si>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</si>
  <si>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 xml:space="preserve">Ingresos por Venta de Bienes y Prestación de Servicios 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</si>
  <si>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</si>
  <si>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</si>
  <si>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</si>
  <si>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</si>
  <si>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</si>
  <si>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</si>
  <si>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</si>
  <si>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</si>
  <si>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</si>
  <si>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</si>
  <si>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</si>
  <si>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</si>
  <si>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</si>
  <si>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</si>
  <si>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</si>
  <si>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</si>
  <si>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</si>
  <si>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</si>
  <si>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</si>
  <si>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</si>
  <si>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</si>
  <si>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</si>
  <si>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</si>
  <si>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</si>
  <si>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</si>
  <si>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</si>
  <si>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</si>
  <si>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</si>
  <si>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</si>
  <si>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</si>
  <si>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</si>
  <si>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</si>
  <si>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</si>
  <si>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</si>
  <si>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</si>
  <si>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</si>
  <si>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</si>
  <si>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</si>
  <si>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</si>
  <si>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</si>
  <si>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</si>
  <si>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</si>
  <si>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</si>
  <si>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(Ahorro/Desahorro)</t>
  </si>
  <si>
    <t>DIRECTOR GENERAL</t>
  </si>
  <si>
    <t>DIRECTORA DE ADMINISTRACION Y FINANZAS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</si>
  <si>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</si>
  <si>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</si>
  <si>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31 de Agosto de 2024</t>
  </si>
  <si>
    <t>Del 1 de Enero al 31 de Julio de 2024</t>
  </si>
  <si>
    <t>Del 1 de Enero al 30 de Septiembre de 2024</t>
  </si>
  <si>
    <t>ING. AARÓN JIMÉNEZ HERNÁNDEZ</t>
  </si>
  <si>
    <t>L.C. NOHEMÍ DE LEÓN MAYORAL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</si>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</sst>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7" fillId="0" borderId="1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0" fillId="0" borderId="1" xfId="0" applyBorder="1"/>
    <xf numFmtId="0" fontId="6" fillId="2" borderId="1" xfId="0" applyFont="1" applyFill="1" applyBorder="1"/>
    <xf numFmtId="0" fontId="8" fillId="2" borderId="1" xfId="2" applyFont="1" applyFill="1" applyAlignment="1">
      <alignment horizontal="center"/>
    </xf>
    <xf numFmtId="0" fontId="8" fillId="2" borderId="1" xfId="2" applyFont="1" applyFill="1"/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Protection="1">
      <protection locked="0"/>
    </xf>
    <xf numFmtId="0" fontId="1" fillId="3" borderId="2" xfId="0" applyFont="1" applyFill="1" applyBorder="1" applyAlignment="1">
      <alignment horizontal="center" vertical="center"/>
    </xf>
    <xf numFmtId="164" fontId="2" fillId="3" borderId="4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1" xfId="2" applyFont="1" applyAlignment="1">
      <alignment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3" borderId="8" xfId="2" applyFont="1" applyFill="1" applyBorder="1" applyAlignment="1">
      <alignment horizontal="center" vertical="center"/>
    </xf>
    <xf numFmtId="0" fontId="8" fillId="2" borderId="9" xfId="0" applyFont="1" applyFill="1" applyBorder="1"/>
    <xf numFmtId="3" fontId="10" fillId="2" borderId="11" xfId="0" applyNumberFormat="1" applyFont="1" applyFill="1" applyBorder="1" applyAlignment="1">
      <alignment vertical="top"/>
    </xf>
    <xf numFmtId="3" fontId="10" fillId="2" borderId="10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0" fontId="8" fillId="2" borderId="9" xfId="0" applyFont="1" applyFill="1" applyBorder="1" applyAlignment="1">
      <alignment horizontal="left" vertical="top"/>
    </xf>
    <xf numFmtId="3" fontId="8" fillId="2" borderId="11" xfId="0" applyNumberFormat="1" applyFont="1" applyFill="1" applyBorder="1" applyAlignment="1">
      <alignment horizontal="right" vertical="top" indent="1"/>
    </xf>
    <xf numFmtId="3" fontId="8" fillId="2" borderId="10" xfId="0" applyNumberFormat="1" applyFont="1" applyFill="1" applyBorder="1" applyAlignment="1">
      <alignment vertical="top"/>
    </xf>
    <xf numFmtId="0" fontId="10" fillId="2" borderId="9" xfId="0" applyFont="1" applyFill="1" applyBorder="1" applyAlignment="1">
      <alignment horizontal="left" vertical="top"/>
    </xf>
    <xf numFmtId="3" fontId="10" fillId="2" borderId="11" xfId="1" applyNumberFormat="1" applyFont="1" applyFill="1" applyBorder="1" applyAlignment="1" applyProtection="1">
      <alignment horizontal="right" vertical="top" indent="1"/>
      <protection locked="0"/>
    </xf>
    <xf numFmtId="3" fontId="10" fillId="2" borderId="10" xfId="1" applyNumberFormat="1" applyFont="1" applyFill="1" applyBorder="1" applyAlignment="1" applyProtection="1">
      <alignment vertical="top"/>
      <protection locked="0"/>
    </xf>
    <xf numFmtId="3" fontId="11" fillId="2" borderId="11" xfId="0" applyNumberFormat="1" applyFont="1" applyFill="1" applyBorder="1" applyAlignment="1">
      <alignment horizontal="right" vertical="top" indent="1"/>
    </xf>
    <xf numFmtId="3" fontId="11" fillId="2" borderId="10" xfId="0" applyNumberFormat="1" applyFont="1" applyFill="1" applyBorder="1" applyAlignment="1">
      <alignment vertical="top"/>
    </xf>
    <xf numFmtId="3" fontId="10" fillId="2" borderId="11" xfId="0" applyNumberFormat="1" applyFont="1" applyFill="1" applyBorder="1" applyAlignment="1" applyProtection="1">
      <alignment horizontal="right" vertical="top" indent="1"/>
      <protection locked="0"/>
    </xf>
    <xf numFmtId="3" fontId="10" fillId="2" borderId="10" xfId="0" applyNumberFormat="1" applyFont="1" applyFill="1" applyBorder="1" applyAlignment="1" applyProtection="1">
      <alignment vertical="top"/>
      <protection locked="0"/>
    </xf>
    <xf numFmtId="3" fontId="10" fillId="2" borderId="11" xfId="0" applyNumberFormat="1" applyFont="1" applyFill="1" applyBorder="1" applyAlignment="1">
      <alignment horizontal="right" vertical="top" indent="1"/>
    </xf>
    <xf numFmtId="0" fontId="12" fillId="2" borderId="9" xfId="0" applyFont="1" applyFill="1" applyBorder="1" applyAlignment="1">
      <alignment horizontal="left" vertical="top"/>
    </xf>
    <xf numFmtId="0" fontId="13" fillId="2" borderId="12" xfId="0" applyFont="1" applyFill="1" applyBorder="1" applyAlignment="1">
      <alignment vertical="top"/>
    </xf>
    <xf numFmtId="0" fontId="6" fillId="2" borderId="9" xfId="0" applyFont="1" applyFill="1" applyBorder="1"/>
    <xf numFmtId="0" fontId="0" fillId="0" borderId="12" xfId="0" applyBorder="1"/>
    <xf numFmtId="3" fontId="8" fillId="2" borderId="11" xfId="1" applyNumberFormat="1" applyFont="1" applyFill="1" applyBorder="1" applyAlignment="1" applyProtection="1">
      <alignment horizontal="right" vertical="top" indent="1"/>
    </xf>
    <xf numFmtId="3" fontId="8" fillId="2" borderId="10" xfId="1" applyNumberFormat="1" applyFont="1" applyFill="1" applyBorder="1" applyAlignment="1" applyProtection="1">
      <alignment vertical="top"/>
    </xf>
    <xf numFmtId="0" fontId="6" fillId="2" borderId="13" xfId="0" applyFont="1" applyFill="1" applyBorder="1"/>
    <xf numFmtId="0" fontId="6" fillId="2" borderId="15" xfId="0" applyFont="1" applyFill="1" applyBorder="1" applyAlignment="1">
      <alignment vertical="top"/>
    </xf>
    <xf numFmtId="0" fontId="6" fillId="2" borderId="14" xfId="0" applyFont="1" applyFill="1" applyBorder="1" applyAlignment="1">
      <alignment vertical="top"/>
    </xf>
    <xf numFmtId="0" fontId="6" fillId="2" borderId="16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0" fillId="2" borderId="1" xfId="0" applyFont="1" applyFill="1" applyBorder="1" applyAlignment="1">
      <alignment vertical="top"/>
    </xf>
    <xf numFmtId="43" fontId="10" fillId="2" borderId="1" xfId="1" applyFont="1" applyFill="1" applyBorder="1"/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Protection="1">
      <protection locked="0"/>
    </xf>
    <xf numFmtId="0" fontId="8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 vertical="top"/>
    </xf>
    <xf numFmtId="0" fontId="10" fillId="2" borderId="10" xfId="0" applyFont="1" applyFill="1" applyBorder="1" applyAlignment="1">
      <alignment horizontal="left" vertical="top" wrapText="1" indent="2"/>
    </xf>
    <xf numFmtId="0" fontId="8" fillId="2" borderId="10" xfId="0" applyFont="1" applyFill="1" applyBorder="1" applyAlignment="1">
      <alignment horizontal="left" vertical="top" wrapText="1" indent="1"/>
    </xf>
    <xf numFmtId="0" fontId="8" fillId="2" borderId="10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/>
      <protection locked="0"/>
    </xf>
    <xf numFmtId="0" fontId="3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8" fillId="2" borderId="1" xfId="2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2" xfId="2" xr:uid="{E49A0614-6822-423B-B087-E5C5DE59B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1000"/>
  <sheetViews>
    <sheetView showGridLines="0" topLeftCell="A61" workbookViewId="0">
      <selection activeCell="A77" sqref="A77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74"/>
      <c r="D2" s="74"/>
      <c r="E2" s="74"/>
      <c r="F2" s="74"/>
      <c r="G2" s="9"/>
    </row>
    <row r="3" spans="1:11" x14ac:dyDescent="0.25">
      <c r="C3" s="75" t="s">
        <v>0</v>
      </c>
      <c r="D3" s="75"/>
      <c r="E3" s="75"/>
      <c r="F3" s="75"/>
      <c r="G3" s="9"/>
    </row>
    <row r="4" spans="1:11" x14ac:dyDescent="0.25">
      <c r="C4" s="74" t="s">
        <v>1</v>
      </c>
      <c r="D4" s="74"/>
      <c r="E4" s="74"/>
      <c r="F4" s="74"/>
      <c r="G4" s="9"/>
    </row>
    <row r="5" spans="1:11" x14ac:dyDescent="0.25">
      <c r="C5" s="74" t="s">
        <v>62</v>
      </c>
      <c r="D5" s="74"/>
      <c r="E5" s="74"/>
      <c r="F5" s="74"/>
      <c r="G5" s="9"/>
    </row>
    <row r="6" spans="1:11" x14ac:dyDescent="0.25">
      <c r="B6" s="8"/>
      <c r="C6" s="74" t="s">
        <v>2</v>
      </c>
      <c r="D6" s="74"/>
      <c r="E6" s="74"/>
      <c r="F6" s="74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70261140.379999995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70261140.379999995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5670429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2340059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3330370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369041.52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369041.52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76300610.899999991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57898168.75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16970025.539999999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7372975.6699999999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33555167.539999999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1036084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1036084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58934252.75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17366358.149999991</v>
      </c>
      <c r="F72" s="42">
        <f>F30-F70</f>
        <v>2388725.650000006</v>
      </c>
      <c r="G72" s="25"/>
    </row>
    <row r="73" spans="1:7" x14ac:dyDescent="0.25">
      <c r="B73" s="43"/>
      <c r="C73" s="63"/>
      <c r="D73" s="63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64" t="s">
        <v>60</v>
      </c>
      <c r="D75" s="64"/>
      <c r="E75" s="64"/>
      <c r="F75" s="64"/>
      <c r="G75" s="48"/>
    </row>
    <row r="76" spans="1:7" ht="23.25" customHeight="1" x14ac:dyDescent="0.25">
      <c r="C76" s="64"/>
      <c r="D76" s="64"/>
      <c r="E76" s="64"/>
      <c r="F76" s="64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64</v>
      </c>
      <c r="D80" s="6"/>
      <c r="E80" s="66" t="s">
        <v>65</v>
      </c>
      <c r="F80" s="66"/>
      <c r="G80" s="67"/>
    </row>
    <row r="81" spans="1:8" ht="15" customHeight="1" x14ac:dyDescent="0.25">
      <c r="C81" s="47" t="s">
        <v>57</v>
      </c>
      <c r="E81" s="69" t="s">
        <v>58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66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59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84">
    <mergeCell ref="C50:D50"/>
    <mergeCell ref="C51:D51"/>
    <mergeCell ref="C43:D43"/>
    <mergeCell ref="C44:D44"/>
    <mergeCell ref="C45:D45"/>
    <mergeCell ref="C46:D46"/>
    <mergeCell ref="C47:D47"/>
    <mergeCell ref="C40:D40"/>
    <mergeCell ref="C41:D41"/>
    <mergeCell ref="C42:D42"/>
    <mergeCell ref="C48:D48"/>
    <mergeCell ref="C49:D49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E87:G87"/>
    <mergeCell ref="E88:F88"/>
    <mergeCell ref="E89:F89"/>
    <mergeCell ref="E90:F90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E81:G81"/>
    <mergeCell ref="E82:F82"/>
    <mergeCell ref="E83:G83"/>
    <mergeCell ref="E84:G84"/>
    <mergeCell ref="E86:G86"/>
    <mergeCell ref="C72:D72"/>
    <mergeCell ref="C73:D73"/>
    <mergeCell ref="C75:F76"/>
    <mergeCell ref="E78:G78"/>
    <mergeCell ref="E80:G80"/>
    <mergeCell ref="E79:F79"/>
    <mergeCell ref="C67:D67"/>
    <mergeCell ref="C68:D68"/>
    <mergeCell ref="C69:D69"/>
    <mergeCell ref="C70:D70"/>
    <mergeCell ref="C71:D7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</mergeCells>
  <printOptions horizontalCentered="1"/>
  <pageMargins left="0.70866141732283472" right="0.70866141732283472" top="0.74803149606299213" bottom="0.74803149606299213" header="0" footer="0"/>
  <pageSetup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998"/>
  <sheetViews>
    <sheetView topLeftCell="A54" workbookViewId="0">
      <selection activeCell="A77" sqref="A77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74"/>
      <c r="D2" s="74"/>
      <c r="E2" s="74"/>
      <c r="F2" s="74"/>
      <c r="G2" s="9"/>
    </row>
    <row r="3" spans="1:11" x14ac:dyDescent="0.25">
      <c r="C3" s="75" t="s">
        <v>0</v>
      </c>
      <c r="D3" s="75"/>
      <c r="E3" s="75"/>
      <c r="F3" s="75"/>
      <c r="G3" s="9"/>
    </row>
    <row r="4" spans="1:11" x14ac:dyDescent="0.25">
      <c r="C4" s="74" t="s">
        <v>1</v>
      </c>
      <c r="D4" s="74"/>
      <c r="E4" s="74"/>
      <c r="F4" s="74"/>
      <c r="G4" s="9"/>
    </row>
    <row r="5" spans="1:11" x14ac:dyDescent="0.25">
      <c r="C5" s="74" t="s">
        <v>61</v>
      </c>
      <c r="D5" s="74"/>
      <c r="E5" s="74"/>
      <c r="F5" s="74"/>
      <c r="G5" s="9"/>
    </row>
    <row r="6" spans="1:11" x14ac:dyDescent="0.25">
      <c r="B6" s="8"/>
      <c r="C6" s="74" t="s">
        <v>2</v>
      </c>
      <c r="D6" s="74"/>
      <c r="E6" s="74"/>
      <c r="F6" s="74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76120983.319999993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76120983.319999993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6226791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2524351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3702440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370912.35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370912.35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82718686.669999987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66718036.640000001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19152227.539999999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8792616.0500000007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38773193.049999997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1184096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1184096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1034482.76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1034482.76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68936615.400000006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13782071.269999981</v>
      </c>
      <c r="F72" s="42">
        <f>F30-F70</f>
        <v>2388725.650000006</v>
      </c>
      <c r="G72" s="25"/>
    </row>
    <row r="73" spans="1:7" x14ac:dyDescent="0.25">
      <c r="B73" s="43"/>
      <c r="C73" s="63"/>
      <c r="D73" s="63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64" t="s">
        <v>60</v>
      </c>
      <c r="D75" s="64"/>
      <c r="E75" s="64"/>
      <c r="F75" s="64"/>
      <c r="G75" s="48"/>
    </row>
    <row r="76" spans="1:7" ht="36.75" customHeight="1" x14ac:dyDescent="0.25">
      <c r="C76" s="64"/>
      <c r="D76" s="64"/>
      <c r="E76" s="64"/>
      <c r="F76" s="64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64</v>
      </c>
      <c r="D80" s="6"/>
      <c r="E80" s="66" t="s">
        <v>65</v>
      </c>
      <c r="F80" s="66"/>
      <c r="G80" s="67"/>
    </row>
    <row r="81" spans="1:8" ht="15" customHeight="1" x14ac:dyDescent="0.25">
      <c r="C81" s="47" t="s">
        <v>57</v>
      </c>
      <c r="E81" s="69" t="s">
        <v>58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66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59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G80"/>
    <mergeCell ref="E82:F82"/>
    <mergeCell ref="E83:G83"/>
    <mergeCell ref="E86:G86"/>
    <mergeCell ref="E87:G87"/>
    <mergeCell ref="E89:F89"/>
    <mergeCell ref="E90:F90"/>
    <mergeCell ref="E81:G81"/>
    <mergeCell ref="E84:G84"/>
    <mergeCell ref="E88:F88"/>
    <mergeCell ref="C72:D72"/>
    <mergeCell ref="C73:D73"/>
    <mergeCell ref="C75:F76"/>
    <mergeCell ref="E78:G78"/>
    <mergeCell ref="E79:F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K998"/>
  <sheetViews>
    <sheetView tabSelected="1" topLeftCell="A51" workbookViewId="0">
      <selection activeCell="C75" sqref="C75:F76"/>
    </sheetView>
  </sheetViews>
  <sheetFormatPr baseColWidth="10" defaultColWidth="0" defaultRowHeight="0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ht="15" x14ac:dyDescent="0.25"/>
    <row r="2" spans="1:11" ht="15" x14ac:dyDescent="0.25">
      <c r="B2" s="7"/>
      <c r="C2" s="74"/>
      <c r="D2" s="74"/>
      <c r="E2" s="74"/>
      <c r="F2" s="74"/>
      <c r="G2" s="9"/>
    </row>
    <row r="3" spans="1:11" ht="15" x14ac:dyDescent="0.25">
      <c r="C3" s="75" t="s">
        <v>0</v>
      </c>
      <c r="D3" s="75"/>
      <c r="E3" s="75"/>
      <c r="F3" s="75"/>
      <c r="G3" s="9"/>
    </row>
    <row r="4" spans="1:11" ht="15" x14ac:dyDescent="0.25">
      <c r="C4" s="74" t="s">
        <v>1</v>
      </c>
      <c r="D4" s="74"/>
      <c r="E4" s="74"/>
      <c r="F4" s="74"/>
      <c r="G4" s="9"/>
    </row>
    <row r="5" spans="1:11" ht="15" x14ac:dyDescent="0.25">
      <c r="C5" s="74" t="s">
        <v>63</v>
      </c>
      <c r="D5" s="74"/>
      <c r="E5" s="74"/>
      <c r="F5" s="74"/>
      <c r="G5" s="9"/>
    </row>
    <row r="6" spans="1:11" ht="15" x14ac:dyDescent="0.25">
      <c r="B6" s="8"/>
      <c r="C6" s="74" t="s">
        <v>2</v>
      </c>
      <c r="D6" s="74"/>
      <c r="E6" s="74"/>
      <c r="F6" s="74"/>
      <c r="G6" s="10"/>
    </row>
    <row r="7" spans="1:11" ht="15" x14ac:dyDescent="0.25">
      <c r="B7" s="8"/>
      <c r="C7" s="11"/>
      <c r="D7" s="12"/>
      <c r="E7" s="13"/>
      <c r="F7" s="14"/>
      <c r="G7" s="14"/>
    </row>
    <row r="8" spans="1:11" ht="15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ht="15" x14ac:dyDescent="0.25">
      <c r="B10" s="26"/>
      <c r="C10" s="61" t="s">
        <v>5</v>
      </c>
      <c r="D10" s="61"/>
      <c r="E10" s="27">
        <f>E11+E12+E13+E14+E15+E16+E17</f>
        <v>80156588.900000006</v>
      </c>
      <c r="F10" s="28">
        <f>SUM(F11:F17)</f>
        <v>86260736.379999995</v>
      </c>
      <c r="G10" s="25"/>
    </row>
    <row r="11" spans="1:11" ht="15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ht="15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ht="15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ht="15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80156588.900000006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7104833</v>
      </c>
      <c r="F19" s="28">
        <f>SUM(F20:F21)</f>
        <v>10394457</v>
      </c>
      <c r="G19" s="25"/>
    </row>
    <row r="20" spans="1:7" ht="15" x14ac:dyDescent="0.25">
      <c r="A20" s="5">
        <v>4210</v>
      </c>
      <c r="B20" s="29"/>
      <c r="C20" s="60" t="s">
        <v>14</v>
      </c>
      <c r="D20" s="60"/>
      <c r="E20" s="34">
        <v>2712696</v>
      </c>
      <c r="F20" s="35">
        <v>4881942</v>
      </c>
      <c r="G20" s="25"/>
    </row>
    <row r="21" spans="1:7" ht="15" x14ac:dyDescent="0.25">
      <c r="A21" s="5">
        <v>4220</v>
      </c>
      <c r="B21" s="29"/>
      <c r="C21" s="60" t="s">
        <v>15</v>
      </c>
      <c r="D21" s="60"/>
      <c r="E21" s="30">
        <v>4392137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371546.29</v>
      </c>
      <c r="F23" s="28">
        <f>SUM(F24:F28)</f>
        <v>79162.89</v>
      </c>
      <c r="G23" s="25"/>
    </row>
    <row r="24" spans="1:7" ht="15" x14ac:dyDescent="0.25">
      <c r="A24" s="5">
        <v>4310</v>
      </c>
      <c r="B24" s="29"/>
      <c r="C24" s="60" t="s">
        <v>17</v>
      </c>
      <c r="D24" s="60"/>
      <c r="E24" s="30">
        <v>371546.29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87632968.190000013</v>
      </c>
      <c r="F30" s="28">
        <f>F10+F19+F23</f>
        <v>96734356.269999996</v>
      </c>
      <c r="G30" s="38"/>
    </row>
    <row r="31" spans="1:7" ht="15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74847612.319999993</v>
      </c>
      <c r="F33" s="28">
        <f>SUM(F34:F36)</f>
        <v>90605253.599999994</v>
      </c>
      <c r="G33" s="40"/>
    </row>
    <row r="34" spans="1:7" ht="15" x14ac:dyDescent="0.25">
      <c r="A34" s="5">
        <v>5110</v>
      </c>
      <c r="B34" s="39"/>
      <c r="C34" s="60" t="s">
        <v>25</v>
      </c>
      <c r="D34" s="60"/>
      <c r="E34" s="30">
        <v>23772186.539999999</v>
      </c>
      <c r="F34" s="31">
        <v>26219492.390000001</v>
      </c>
      <c r="G34" s="40"/>
    </row>
    <row r="35" spans="1:7" ht="15" x14ac:dyDescent="0.25">
      <c r="A35" s="5">
        <v>5120</v>
      </c>
      <c r="B35" s="39"/>
      <c r="C35" s="60" t="s">
        <v>26</v>
      </c>
      <c r="D35" s="60"/>
      <c r="E35" s="30">
        <v>9058516.1699999999</v>
      </c>
      <c r="F35" s="31">
        <v>9855797.1699999999</v>
      </c>
      <c r="G35" s="40"/>
    </row>
    <row r="36" spans="1:7" ht="15" x14ac:dyDescent="0.25">
      <c r="A36" s="5">
        <v>5130</v>
      </c>
      <c r="B36" s="39"/>
      <c r="C36" s="60" t="s">
        <v>27</v>
      </c>
      <c r="D36" s="60"/>
      <c r="E36" s="30">
        <v>42016909.609999999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1404956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ht="15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ht="15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ht="15" x14ac:dyDescent="0.25">
      <c r="A43" s="5">
        <v>5250</v>
      </c>
      <c r="B43" s="39"/>
      <c r="C43" s="60" t="s">
        <v>33</v>
      </c>
      <c r="D43" s="60"/>
      <c r="E43" s="30">
        <v>1404956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ht="15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ht="15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ht="15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ht="15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ht="15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ht="15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ht="15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ht="15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ht="15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ht="15" x14ac:dyDescent="0.25">
      <c r="B67" s="39"/>
      <c r="C67" s="61" t="s">
        <v>53</v>
      </c>
      <c r="D67" s="61"/>
      <c r="E67" s="41">
        <f>E68</f>
        <v>1034482.76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1034482.76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77287051.079999998</v>
      </c>
      <c r="F70" s="42">
        <f>F33+F38+F49+F54+F61+F67</f>
        <v>94345630.61999999</v>
      </c>
      <c r="G70" s="25"/>
    </row>
    <row r="71" spans="1:7" ht="15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10345917.110000014</v>
      </c>
      <c r="F72" s="42">
        <f>F30-F70</f>
        <v>2388725.650000006</v>
      </c>
      <c r="G72" s="25"/>
    </row>
    <row r="73" spans="1:7" ht="15" x14ac:dyDescent="0.25">
      <c r="B73" s="43"/>
      <c r="C73" s="63"/>
      <c r="D73" s="63"/>
      <c r="E73" s="44"/>
      <c r="F73" s="45"/>
      <c r="G73" s="46"/>
    </row>
    <row r="74" spans="1:7" ht="15" x14ac:dyDescent="0.25">
      <c r="B74" s="7"/>
      <c r="C74" s="48"/>
      <c r="D74" s="48"/>
      <c r="E74" s="49"/>
      <c r="F74" s="49"/>
      <c r="G74" s="7"/>
    </row>
    <row r="75" spans="1:7" ht="15" x14ac:dyDescent="0.25">
      <c r="C75" s="64" t="s">
        <v>60</v>
      </c>
      <c r="D75" s="64"/>
      <c r="E75" s="64"/>
      <c r="F75" s="64"/>
      <c r="G75" s="48"/>
    </row>
    <row r="76" spans="1:7" ht="34.5" customHeight="1" x14ac:dyDescent="0.25">
      <c r="C76" s="64"/>
      <c r="D76" s="64"/>
      <c r="E76" s="64"/>
      <c r="F76" s="64"/>
    </row>
    <row r="77" spans="1:7" ht="15" x14ac:dyDescent="0.25">
      <c r="C77" s="50"/>
      <c r="D77" s="48"/>
      <c r="E77" s="51"/>
      <c r="F77" s="49"/>
    </row>
    <row r="78" spans="1:7" ht="15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64</v>
      </c>
      <c r="D80" s="6"/>
      <c r="E80" s="66" t="s">
        <v>65</v>
      </c>
      <c r="F80" s="66"/>
      <c r="G80" s="67"/>
    </row>
    <row r="81" spans="1:8" ht="15" customHeight="1" x14ac:dyDescent="0.25">
      <c r="C81" s="47" t="s">
        <v>57</v>
      </c>
      <c r="E81" s="69" t="s">
        <v>58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66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59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t="15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t="15" hidden="1" x14ac:dyDescent="0.25"/>
    <row r="92" spans="1:8" ht="15" hidden="1" x14ac:dyDescent="0.25"/>
    <row r="93" spans="1:8" ht="15" hidden="1" x14ac:dyDescent="0.25"/>
    <row r="94" spans="1:8" ht="15" hidden="1" x14ac:dyDescent="0.25"/>
    <row r="95" spans="1:8" ht="15" hidden="1" x14ac:dyDescent="0.25"/>
    <row r="96" spans="1:8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x14ac:dyDescent="0.25"/>
    <row r="118" ht="15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G80"/>
    <mergeCell ref="E82:F82"/>
    <mergeCell ref="E83:G83"/>
    <mergeCell ref="E86:G86"/>
    <mergeCell ref="E87:G87"/>
    <mergeCell ref="E89:F89"/>
    <mergeCell ref="E90:F90"/>
    <mergeCell ref="E81:G81"/>
    <mergeCell ref="E84:G84"/>
    <mergeCell ref="E88:F88"/>
    <mergeCell ref="C72:D72"/>
    <mergeCell ref="C73:D73"/>
    <mergeCell ref="C75:F76"/>
    <mergeCell ref="E78:G78"/>
    <mergeCell ref="E79:F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2024-10-09T15:38:24Z</cp:lastPrinted>
  <dcterms:created xsi:type="dcterms:W3CDTF">2014-09-04T17:23:24Z</dcterms:created>
  <dcterms:modified xsi:type="dcterms:W3CDTF">2024-10-09T15:38:26Z</dcterms:modified>
</cp:coreProperties>
</file>