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CAC98675-184C-408F-8998-80FD33CDD876}" xr6:coauthVersionLast="47" xr6:coauthVersionMax="47" xr10:uidLastSave="{00000000-0000-0000-0000-000000000000}"/>
  <bookViews>
    <workbookView xWindow="-120" yWindow="-120" windowWidth="24240" windowHeight="13020" xr2:uid="{B246C022-17B8-4BBC-A4B8-B593FE8C81DA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3" l="1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F30" i="3" s="1"/>
  <c r="E23" i="3"/>
  <c r="E30" i="3" s="1"/>
  <c r="E72" i="3" s="1"/>
  <c r="F19" i="3"/>
  <c r="E19" i="3"/>
  <c r="F10" i="3"/>
  <c r="E10" i="3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F30" i="2" s="1"/>
  <c r="F72" i="2" s="1"/>
  <c r="E23" i="2"/>
  <c r="E30" i="2" s="1"/>
  <c r="E72" i="2" s="1"/>
  <c r="F19" i="2"/>
  <c r="E19" i="2"/>
  <c r="F10" i="2"/>
  <c r="E10" i="2"/>
  <c r="F67" i="1"/>
  <c r="E67" i="1"/>
  <c r="F61" i="1"/>
  <c r="E61" i="1"/>
  <c r="F54" i="1"/>
  <c r="E54" i="1"/>
  <c r="E70" i="1" s="1"/>
  <c r="F49" i="1"/>
  <c r="E49" i="1"/>
  <c r="F38" i="1"/>
  <c r="E38" i="1"/>
  <c r="F33" i="1"/>
  <c r="F70" i="1" s="1"/>
  <c r="E33" i="1"/>
  <c r="F23" i="1"/>
  <c r="E23" i="1"/>
  <c r="E30" i="1" s="1"/>
  <c r="E72" i="1" s="1"/>
  <c r="F19" i="1"/>
  <c r="E19" i="1"/>
  <c r="F10" i="1"/>
  <c r="F30" i="1" s="1"/>
  <c r="F72" i="1" s="1"/>
  <c r="E10" i="1"/>
  <c r="F72" i="3" l="1"/>
</calcChain>
</file>

<file path=xl/sharedStrings.xml><?xml version="1.0" encoding="utf-8"?>
<sst xmlns="http://schemas.openxmlformats.org/spreadsheetml/2006/main" count="196" uniqueCount="68">
  <si>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</si>
  <si>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</si>
  <si>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</si>
  <si>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</si>
  <si>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</si>
  <si>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</si>
  <si>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</si>
  <si>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</si>
  <si>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</si>
  <si>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</si>
  <si>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</si>
  <si>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</si>
  <si>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</si>
  <si>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</si>
  <si>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</si>
  <si>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</si>
  <si>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</si>
  <si>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</si>
  <si>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</si>
  <si>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</si>
  <si>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</si>
  <si>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</si>
  <si>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</si>
  <si>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</si>
  <si>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</si>
  <si>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</si>
  <si>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</si>
  <si>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</si>
  <si>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</si>
  <si>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</si>
  <si>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</si>
  <si>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</si>
  <si>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</si>
  <si>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</si>
  <si>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</si>
  <si>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</si>
  <si>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</si>
  <si>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</si>
  <si>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</si>
  <si>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</si>
  <si>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</si>
  <si>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</si>
  <si>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</si>
  <si>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</si>
  <si>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</si>
  <si>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</si>
  <si>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</si>
  <si>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</si>
  <si>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</si>
  <si>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</si>
  <si>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</si>
  <si>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</si>
  <si>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</si>
  <si>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</si>
  <si>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</si>
  <si>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</si>
  <si>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</si>
  <si>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</si>
  <si>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</si>
  <si>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</si>
  <si>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</si>
  <si>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</si>
  <si>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</si>
  <si>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</si>
  <si>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Octubre de 2025</t>
  </si>
  <si>
    <t>Del 1 de Enero al 30 de Noviembre de 2025</t>
  </si>
  <si>
    <t>Cuenta Pública 2025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</si>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</sst>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8" fillId="2" borderId="0" xfId="0" applyFont="1" applyFill="1"/>
    <xf numFmtId="0" fontId="3" fillId="2" borderId="0" xfId="3" applyFont="1" applyFill="1"/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0" fontId="12" fillId="0" borderId="0" xfId="3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>
      <alignment vertical="top"/>
    </xf>
    <xf numFmtId="0" fontId="4" fillId="2" borderId="7" xfId="0" applyFont="1" applyFill="1" applyBorder="1" applyAlignment="1">
      <alignment horizontal="left" vertical="top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3" fontId="4" fillId="2" borderId="0" xfId="2" applyFont="1" applyFill="1" applyBorder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 indent="1"/>
    </xf>
    <xf numFmtId="0" fontId="3" fillId="2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12" fillId="3" borderId="15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abSelected="1" zoomScaleNormal="100" workbookViewId="0">
      <selection activeCell="E15" sqref="E15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64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87437119.140000001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327537.69</v>
      </c>
      <c r="F15" s="52">
        <v>0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87109581.450000003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3493146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1580432</v>
      </c>
      <c r="F20" s="23">
        <v>8526914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1912714</v>
      </c>
      <c r="F21" s="52">
        <v>5626582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986308.66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986308.66</v>
      </c>
      <c r="F28" s="52">
        <v>0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91916573.799999997</v>
      </c>
      <c r="F30" s="20">
        <f>F10+F19+F23</f>
        <v>111221963.57000001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69720931.879999995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21877945</v>
      </c>
      <c r="F34" s="52">
        <v>30763439.07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7511168.2800000003</v>
      </c>
      <c r="F35" s="52">
        <v>11125399.85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40331818.600000001</v>
      </c>
      <c r="F36" s="52">
        <v>56194691.25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2263360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2263360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71984291.879999995</v>
      </c>
      <c r="F70" s="50">
        <f>F33+F38+F49+F54+F61+F67</f>
        <v>107317879.66000001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55</v>
      </c>
      <c r="D72" s="68"/>
      <c r="E72" s="51">
        <f>E30-E70</f>
        <v>19932281.920000002</v>
      </c>
      <c r="F72" s="50">
        <f>F30-F70</f>
        <v>3904083.9099999964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65" t="s">
        <v>57</v>
      </c>
      <c r="D75" s="65"/>
      <c r="E75" s="65"/>
      <c r="F75" s="65"/>
      <c r="G75" s="6"/>
    </row>
    <row r="76" spans="1:7" ht="30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58</v>
      </c>
      <c r="E80" s="61" t="s">
        <v>59</v>
      </c>
      <c r="F80" s="61"/>
      <c r="G80" s="62"/>
    </row>
    <row r="81" spans="1:7" ht="15" customHeight="1" x14ac:dyDescent="0.25">
      <c r="C81" s="43" t="s">
        <v>60</v>
      </c>
      <c r="E81" s="59" t="s">
        <v>61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62</v>
      </c>
      <c r="E83" s="59"/>
      <c r="F83" s="58"/>
      <c r="G83" s="58"/>
    </row>
    <row r="84" spans="1:7" s="48" customFormat="1" ht="21.95" customHeight="1" x14ac:dyDescent="0.2">
      <c r="A84" s="47"/>
      <c r="C84" s="44" t="s">
        <v>63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C2:F2"/>
    <mergeCell ref="C3:F3"/>
    <mergeCell ref="C4:F4"/>
    <mergeCell ref="C5:F5"/>
    <mergeCell ref="C6:F6"/>
    <mergeCell ref="C8:D8"/>
    <mergeCell ref="C11:D11"/>
    <mergeCell ref="C25:D25"/>
    <mergeCell ref="C26:D26"/>
    <mergeCell ref="C20:D20"/>
    <mergeCell ref="C13:D13"/>
    <mergeCell ref="C15:D15"/>
    <mergeCell ref="C16:D1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27:D27"/>
    <mergeCell ref="C28:D28"/>
    <mergeCell ref="C29:D29"/>
    <mergeCell ref="C30:D30"/>
    <mergeCell ref="C19:D19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7:D57"/>
    <mergeCell ref="C52:D52"/>
    <mergeCell ref="C53:D53"/>
    <mergeCell ref="C54:D54"/>
    <mergeCell ref="C55:D55"/>
    <mergeCell ref="C56:D56"/>
    <mergeCell ref="C61:D61"/>
    <mergeCell ref="C62:D62"/>
    <mergeCell ref="C63:D63"/>
    <mergeCell ref="E83:G83"/>
    <mergeCell ref="C72:D72"/>
    <mergeCell ref="C71:D71"/>
    <mergeCell ref="C70:D70"/>
    <mergeCell ref="C68:D68"/>
    <mergeCell ref="C69:D69"/>
    <mergeCell ref="C64:D64"/>
    <mergeCell ref="C65:D65"/>
    <mergeCell ref="C66:D66"/>
    <mergeCell ref="C67:D67"/>
    <mergeCell ref="C59:D59"/>
    <mergeCell ref="C60:D60"/>
    <mergeCell ref="E84:G84"/>
    <mergeCell ref="E81:G81"/>
    <mergeCell ref="E82:F82"/>
    <mergeCell ref="E80:G80"/>
    <mergeCell ref="C73:D73"/>
    <mergeCell ref="E78:G78"/>
    <mergeCell ref="C75:F76"/>
    <mergeCell ref="E79:F79"/>
    <mergeCell ref="E88:F88"/>
    <mergeCell ref="E89:F89"/>
    <mergeCell ref="E90:F90"/>
    <mergeCell ref="E86:G86"/>
    <mergeCell ref="E87:G87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topLeftCell="C69" zoomScale="130" zoomScaleNormal="130" workbookViewId="0">
      <selection activeCell="E70" sqref="E70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65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92042829.959999993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370624.22</v>
      </c>
      <c r="F15" s="52">
        <v>0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91672205.739999995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3867546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1701335</v>
      </c>
      <c r="F20" s="23">
        <v>8526914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2166211</v>
      </c>
      <c r="F21" s="52">
        <v>5626582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986308.66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986308.66</v>
      </c>
      <c r="F28" s="52">
        <v>0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96896684.61999999</v>
      </c>
      <c r="F30" s="20">
        <f>F10+F19+F23</f>
        <v>111221963.57000001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77945118.479999989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24173754</v>
      </c>
      <c r="F34" s="52">
        <v>30763439.07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8096638.1500000004</v>
      </c>
      <c r="F35" s="52">
        <v>11125399.85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45674726.329999998</v>
      </c>
      <c r="F36" s="52">
        <v>56194691.25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2489696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2489696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80434814.479999989</v>
      </c>
      <c r="F70" s="50">
        <f>F33+F38+F49+F54+F61+F67</f>
        <v>107317879.66000001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55</v>
      </c>
      <c r="D72" s="68"/>
      <c r="E72" s="51">
        <f>E30-E70</f>
        <v>16461870.140000001</v>
      </c>
      <c r="F72" s="50">
        <f>F30-F70</f>
        <v>3904083.9099999964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5" t="s">
        <v>57</v>
      </c>
      <c r="D75" s="65"/>
      <c r="E75" s="65"/>
      <c r="F75" s="65"/>
      <c r="G75" s="6"/>
    </row>
    <row r="76" spans="1:7" ht="26.25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58</v>
      </c>
      <c r="E80" s="61" t="s">
        <v>59</v>
      </c>
      <c r="F80" s="61"/>
      <c r="G80" s="62"/>
    </row>
    <row r="81" spans="1:7" ht="15" customHeight="1" x14ac:dyDescent="0.25">
      <c r="C81" s="43" t="s">
        <v>60</v>
      </c>
      <c r="E81" s="59" t="s">
        <v>61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62</v>
      </c>
      <c r="E83" s="59"/>
      <c r="F83" s="58"/>
      <c r="G83" s="58"/>
    </row>
    <row r="84" spans="1:7" s="48" customFormat="1" ht="21.95" customHeight="1" x14ac:dyDescent="0.2">
      <c r="A84" s="47"/>
      <c r="C84" s="44" t="s">
        <v>63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topLeftCell="A3" zoomScale="115" zoomScaleNormal="115" workbookViewId="0">
      <selection activeCell="C27" sqref="C27:D27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 t="s">
        <v>66</v>
      </c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67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8" t="s">
        <v>2</v>
      </c>
      <c r="D9" s="68"/>
      <c r="E9" s="31"/>
      <c r="F9" s="17"/>
      <c r="G9" s="18"/>
    </row>
    <row r="10" spans="1:11" x14ac:dyDescent="0.25">
      <c r="B10" s="19"/>
      <c r="C10" s="67" t="s">
        <v>51</v>
      </c>
      <c r="D10" s="67"/>
      <c r="E10" s="33">
        <f>E11+E12+E13+E14+E15+E16+E17</f>
        <v>97214105.729999989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6" t="s">
        <v>4</v>
      </c>
      <c r="D11" s="66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6" t="s">
        <v>6</v>
      </c>
      <c r="D12" s="66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6" t="s">
        <v>8</v>
      </c>
      <c r="D13" s="66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6" t="s">
        <v>10</v>
      </c>
      <c r="D14" s="66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6" t="s">
        <v>48</v>
      </c>
      <c r="D15" s="66"/>
      <c r="E15" s="53">
        <v>402914.82</v>
      </c>
      <c r="F15" s="52">
        <v>0</v>
      </c>
      <c r="G15" s="18"/>
    </row>
    <row r="16" spans="1:11" x14ac:dyDescent="0.25">
      <c r="A16" s="37">
        <v>4160</v>
      </c>
      <c r="B16" s="21"/>
      <c r="C16" s="66" t="s">
        <v>47</v>
      </c>
      <c r="D16" s="66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6" t="s">
        <v>49</v>
      </c>
      <c r="D17" s="66"/>
      <c r="E17" s="53">
        <v>96811190.909999996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7" t="s">
        <v>53</v>
      </c>
      <c r="D19" s="67"/>
      <c r="E19" s="33">
        <f>SUM(E20:E21)</f>
        <v>10799266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6" t="s">
        <v>52</v>
      </c>
      <c r="D20" s="66"/>
      <c r="E20" s="35">
        <v>6857343</v>
      </c>
      <c r="F20" s="23">
        <v>8526914</v>
      </c>
      <c r="G20" s="18"/>
    </row>
    <row r="21" spans="1:7" x14ac:dyDescent="0.25">
      <c r="A21" s="37">
        <v>4220</v>
      </c>
      <c r="B21" s="21"/>
      <c r="C21" s="66" t="s">
        <v>46</v>
      </c>
      <c r="D21" s="66"/>
      <c r="E21" s="53">
        <v>3941923</v>
      </c>
      <c r="F21" s="52">
        <v>5626582</v>
      </c>
      <c r="G21" s="18"/>
    </row>
    <row r="22" spans="1:7" ht="6" customHeight="1" x14ac:dyDescent="0.25">
      <c r="B22" s="19"/>
      <c r="C22" s="66"/>
      <c r="D22" s="66"/>
      <c r="E22" s="34"/>
      <c r="F22" s="22"/>
      <c r="G22" s="18"/>
    </row>
    <row r="23" spans="1:7" ht="15" customHeight="1" x14ac:dyDescent="0.25">
      <c r="B23" s="21"/>
      <c r="C23" s="67" t="s">
        <v>21</v>
      </c>
      <c r="D23" s="67"/>
      <c r="E23" s="33">
        <f>SUM(E24:E28)</f>
        <v>1767806.37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6" t="s">
        <v>23</v>
      </c>
      <c r="D24" s="66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6" t="s">
        <v>24</v>
      </c>
      <c r="D25" s="66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6" t="s">
        <v>25</v>
      </c>
      <c r="D26" s="66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6" t="s">
        <v>27</v>
      </c>
      <c r="D27" s="66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6" t="s">
        <v>29</v>
      </c>
      <c r="D28" s="66"/>
      <c r="E28" s="53">
        <v>1767806.37</v>
      </c>
      <c r="F28" s="52">
        <v>0</v>
      </c>
      <c r="G28" s="18"/>
    </row>
    <row r="29" spans="1:7" ht="6" customHeight="1" x14ac:dyDescent="0.25">
      <c r="B29" s="19"/>
      <c r="C29" s="66"/>
      <c r="D29" s="66"/>
      <c r="E29" s="36"/>
      <c r="F29" s="17"/>
      <c r="G29" s="18"/>
    </row>
    <row r="30" spans="1:7" ht="15" customHeight="1" x14ac:dyDescent="0.25">
      <c r="B30" s="24"/>
      <c r="C30" s="68" t="s">
        <v>31</v>
      </c>
      <c r="D30" s="68"/>
      <c r="E30" s="33">
        <f>E10+E19+E23</f>
        <v>109781178.09999999</v>
      </c>
      <c r="F30" s="20">
        <f>F10+F19+F23</f>
        <v>111221963.57000001</v>
      </c>
      <c r="G30" s="25"/>
    </row>
    <row r="31" spans="1:7" x14ac:dyDescent="0.25">
      <c r="B31" s="19"/>
      <c r="C31" s="66"/>
      <c r="D31" s="66"/>
      <c r="E31" s="36"/>
      <c r="F31" s="17"/>
      <c r="G31" s="18"/>
    </row>
    <row r="32" spans="1:7" ht="15" customHeight="1" x14ac:dyDescent="0.25">
      <c r="B32" s="26"/>
      <c r="C32" s="68" t="s">
        <v>3</v>
      </c>
      <c r="D32" s="68"/>
      <c r="E32" s="36"/>
      <c r="F32" s="17"/>
      <c r="G32" s="27"/>
    </row>
    <row r="33" spans="1:7" ht="15" customHeight="1" x14ac:dyDescent="0.25">
      <c r="B33" s="26"/>
      <c r="C33" s="67" t="s">
        <v>54</v>
      </c>
      <c r="D33" s="67"/>
      <c r="E33" s="33">
        <f>SUM(E34:E36)</f>
        <v>93077254.230000004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6" t="s">
        <v>5</v>
      </c>
      <c r="D34" s="66"/>
      <c r="E34" s="53">
        <v>29258108.91</v>
      </c>
      <c r="F34" s="52">
        <v>30763439.07</v>
      </c>
      <c r="G34" s="27"/>
    </row>
    <row r="35" spans="1:7" x14ac:dyDescent="0.25">
      <c r="A35" s="37">
        <v>5120</v>
      </c>
      <c r="B35" s="26"/>
      <c r="C35" s="66" t="s">
        <v>7</v>
      </c>
      <c r="D35" s="66"/>
      <c r="E35" s="53">
        <v>10265335.189999999</v>
      </c>
      <c r="F35" s="52">
        <v>11125399.85</v>
      </c>
      <c r="G35" s="27"/>
    </row>
    <row r="36" spans="1:7" x14ac:dyDescent="0.25">
      <c r="A36" s="37">
        <v>5130</v>
      </c>
      <c r="B36" s="26"/>
      <c r="C36" s="66" t="s">
        <v>9</v>
      </c>
      <c r="D36" s="66"/>
      <c r="E36" s="53">
        <v>53553810.130000003</v>
      </c>
      <c r="F36" s="52">
        <v>56194691.25</v>
      </c>
      <c r="G36" s="27"/>
    </row>
    <row r="37" spans="1:7" ht="6" customHeight="1" x14ac:dyDescent="0.25">
      <c r="B37" s="26"/>
      <c r="C37" s="66"/>
      <c r="D37" s="66"/>
      <c r="E37" s="34"/>
      <c r="F37" s="22"/>
      <c r="G37" s="27"/>
    </row>
    <row r="38" spans="1:7" ht="15" customHeight="1" x14ac:dyDescent="0.25">
      <c r="B38" s="26"/>
      <c r="C38" s="67" t="s">
        <v>11</v>
      </c>
      <c r="D38" s="67"/>
      <c r="E38" s="33">
        <f>SUM(E39:E47)</f>
        <v>3168704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6" t="s">
        <v>12</v>
      </c>
      <c r="D39" s="66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6" t="s">
        <v>13</v>
      </c>
      <c r="D40" s="66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6" t="s">
        <v>14</v>
      </c>
      <c r="D41" s="66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6" t="s">
        <v>15</v>
      </c>
      <c r="D42" s="66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6" t="s">
        <v>16</v>
      </c>
      <c r="D43" s="66"/>
      <c r="E43" s="53">
        <v>3168704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6" t="s">
        <v>18</v>
      </c>
      <c r="D44" s="66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6" t="s">
        <v>19</v>
      </c>
      <c r="D45" s="66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6" t="s">
        <v>20</v>
      </c>
      <c r="D46" s="66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6" t="s">
        <v>22</v>
      </c>
      <c r="D47" s="66"/>
      <c r="E47" s="53">
        <v>0</v>
      </c>
      <c r="F47" s="52">
        <v>0</v>
      </c>
      <c r="G47" s="27"/>
    </row>
    <row r="48" spans="1:7" ht="6" customHeight="1" x14ac:dyDescent="0.25">
      <c r="B48" s="26"/>
      <c r="C48" s="66"/>
      <c r="D48" s="66"/>
      <c r="E48" s="34"/>
      <c r="F48" s="22"/>
      <c r="G48" s="27"/>
    </row>
    <row r="49" spans="1:7" ht="15" customHeight="1" x14ac:dyDescent="0.25">
      <c r="B49" s="26"/>
      <c r="C49" s="67" t="s">
        <v>17</v>
      </c>
      <c r="D49" s="67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6" t="s">
        <v>26</v>
      </c>
      <c r="D50" s="66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6" t="s">
        <v>28</v>
      </c>
      <c r="D51" s="66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6" t="s">
        <v>30</v>
      </c>
      <c r="D52" s="66"/>
      <c r="E52" s="53">
        <v>0</v>
      </c>
      <c r="F52" s="52">
        <v>0</v>
      </c>
      <c r="G52" s="27"/>
    </row>
    <row r="53" spans="1:7" ht="6" customHeight="1" x14ac:dyDescent="0.25">
      <c r="B53" s="26"/>
      <c r="C53" s="66"/>
      <c r="D53" s="66"/>
      <c r="E53" s="34"/>
      <c r="F53" s="22"/>
      <c r="G53" s="27"/>
    </row>
    <row r="54" spans="1:7" ht="15" customHeight="1" x14ac:dyDescent="0.25">
      <c r="B54" s="26"/>
      <c r="C54" s="67" t="s">
        <v>32</v>
      </c>
      <c r="D54" s="67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6" t="s">
        <v>33</v>
      </c>
      <c r="D55" s="66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6" t="s">
        <v>34</v>
      </c>
      <c r="D56" s="66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6" t="s">
        <v>35</v>
      </c>
      <c r="D57" s="66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6" t="s">
        <v>36</v>
      </c>
      <c r="D58" s="66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6" t="s">
        <v>37</v>
      </c>
      <c r="D59" s="66"/>
      <c r="E59" s="53">
        <v>0</v>
      </c>
      <c r="F59" s="52">
        <v>0</v>
      </c>
      <c r="G59" s="18"/>
    </row>
    <row r="60" spans="1:7" ht="6" customHeight="1" x14ac:dyDescent="0.25">
      <c r="B60" s="26"/>
      <c r="C60" s="66"/>
      <c r="D60" s="66"/>
      <c r="E60" s="34"/>
      <c r="F60" s="22"/>
      <c r="G60" s="18"/>
    </row>
    <row r="61" spans="1:7" ht="15" customHeight="1" x14ac:dyDescent="0.25">
      <c r="B61" s="26"/>
      <c r="C61" s="67" t="s">
        <v>38</v>
      </c>
      <c r="D61" s="67"/>
      <c r="E61" s="51">
        <f>SUM(E62:E65)</f>
        <v>6291855.4699999997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6" t="s">
        <v>39</v>
      </c>
      <c r="D62" s="66"/>
      <c r="E62" s="53">
        <v>6291855.4699999997</v>
      </c>
      <c r="F62" s="52">
        <v>6107537.7300000004</v>
      </c>
      <c r="G62" s="18"/>
    </row>
    <row r="63" spans="1:7" x14ac:dyDescent="0.25">
      <c r="A63" s="37">
        <v>5520</v>
      </c>
      <c r="B63" s="26"/>
      <c r="C63" s="66" t="s">
        <v>40</v>
      </c>
      <c r="D63" s="66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6" t="s">
        <v>41</v>
      </c>
      <c r="D64" s="66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6" t="s">
        <v>42</v>
      </c>
      <c r="D65" s="66"/>
      <c r="E65" s="53">
        <v>0</v>
      </c>
      <c r="F65" s="52">
        <v>0</v>
      </c>
      <c r="G65" s="18"/>
    </row>
    <row r="66" spans="1:7" ht="6" customHeight="1" x14ac:dyDescent="0.25">
      <c r="B66" s="26"/>
      <c r="C66" s="66"/>
      <c r="D66" s="66"/>
      <c r="E66" s="34"/>
      <c r="F66" s="22"/>
      <c r="G66" s="18"/>
    </row>
    <row r="67" spans="1:7" x14ac:dyDescent="0.25">
      <c r="B67" s="26"/>
      <c r="C67" s="67" t="s">
        <v>43</v>
      </c>
      <c r="D67" s="67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6" t="s">
        <v>44</v>
      </c>
      <c r="D68" s="66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6"/>
      <c r="D69" s="66"/>
      <c r="E69" s="34"/>
      <c r="F69" s="22"/>
      <c r="G69" s="18"/>
    </row>
    <row r="70" spans="1:7" ht="15" customHeight="1" x14ac:dyDescent="0.25">
      <c r="B70" s="26"/>
      <c r="C70" s="68" t="s">
        <v>45</v>
      </c>
      <c r="D70" s="68"/>
      <c r="E70" s="51">
        <f>E33+E38+E49+E54+E61+E67</f>
        <v>102537813.7</v>
      </c>
      <c r="F70" s="50">
        <f>F33+F38+F49+F54+F61+F67</f>
        <v>107317879.66000001</v>
      </c>
      <c r="G70" s="18"/>
    </row>
    <row r="71" spans="1:7" x14ac:dyDescent="0.25">
      <c r="B71" s="26"/>
      <c r="C71" s="66"/>
      <c r="D71" s="66"/>
      <c r="E71" s="36"/>
      <c r="F71" s="17"/>
      <c r="G71" s="18"/>
    </row>
    <row r="72" spans="1:7" ht="15" customHeight="1" x14ac:dyDescent="0.25">
      <c r="B72" s="26"/>
      <c r="C72" s="68" t="s">
        <v>55</v>
      </c>
      <c r="D72" s="68"/>
      <c r="E72" s="51">
        <f>E30-E70</f>
        <v>7243364.3999999911</v>
      </c>
      <c r="F72" s="50">
        <f>F30-F70</f>
        <v>3904083.9099999964</v>
      </c>
      <c r="G72" s="18"/>
    </row>
    <row r="73" spans="1:7" x14ac:dyDescent="0.25">
      <c r="B73" s="28"/>
      <c r="C73" s="63"/>
      <c r="D73" s="63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5" t="s">
        <v>57</v>
      </c>
      <c r="D75" s="65"/>
      <c r="E75" s="65"/>
      <c r="F75" s="65"/>
      <c r="G75" s="6"/>
    </row>
    <row r="76" spans="1:7" ht="29.25" customHeight="1" x14ac:dyDescent="0.25">
      <c r="C76" s="65"/>
      <c r="D76" s="65"/>
      <c r="E76" s="65"/>
      <c r="F76" s="65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4"/>
      <c r="F78" s="64"/>
      <c r="G78" s="64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58</v>
      </c>
      <c r="E80" s="61" t="s">
        <v>59</v>
      </c>
      <c r="F80" s="61"/>
      <c r="G80" s="62"/>
    </row>
    <row r="81" spans="1:7" ht="15" customHeight="1" x14ac:dyDescent="0.25">
      <c r="C81" s="43" t="s">
        <v>60</v>
      </c>
      <c r="E81" s="59" t="s">
        <v>61</v>
      </c>
      <c r="F81" s="59"/>
      <c r="G81" s="60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62</v>
      </c>
      <c r="E83" s="59"/>
      <c r="F83" s="58"/>
      <c r="G83" s="58"/>
    </row>
    <row r="84" spans="1:7" s="48" customFormat="1" ht="21.95" customHeight="1" x14ac:dyDescent="0.2">
      <c r="A84" s="47"/>
      <c r="C84" s="44" t="s">
        <v>63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2025-10-15T18:05:08Z</cp:lastPrinted>
  <dcterms:created xsi:type="dcterms:W3CDTF">2014-09-04T17:23:24Z</dcterms:created>
  <dcterms:modified xsi:type="dcterms:W3CDTF">2026-02-05T20:05:36Z</dcterms:modified>
</cp:coreProperties>
</file>