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1 ESTADOS FINANCIEROS\"/>
    </mc:Choice>
  </mc:AlternateContent>
  <xr:revisionPtr revIDLastSave="0" documentId="8_{FC162F0C-3B9F-4ED7-B00A-AC3788EA2CF9}" xr6:coauthVersionLast="47" xr6:coauthVersionMax="47" xr10:uidLastSave="{00000000-0000-0000-0000-000000000000}"/>
  <bookViews>
    <workbookView xWindow="-120" yWindow="-120" windowWidth="29040" windowHeight="15720" activeTab="2" xr2:uid="{B246C022-17B8-4BBC-A4B8-B593FE8C81DA}"/>
  </bookViews>
  <sheets>
    <sheet name="EA_ENE" sheetId="1" r:id="rId1"/>
    <sheet name="EA_FEB" sheetId="2" r:id="rId2"/>
    <sheet name="EA_MA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3" l="1"/>
  <c r="F10" i="3"/>
  <c r="E19" i="3"/>
  <c r="F19" i="3"/>
  <c r="E23" i="3"/>
  <c r="F23" i="3"/>
  <c r="E30" i="3"/>
  <c r="F30" i="3"/>
  <c r="E33" i="3"/>
  <c r="F33" i="3"/>
  <c r="E38" i="3"/>
  <c r="F38" i="3"/>
  <c r="F70" i="3"/>
  <c r="F72" i="3"/>
  <c r="E49" i="3"/>
  <c r="F49" i="3"/>
  <c r="E54" i="3"/>
  <c r="F54" i="3"/>
  <c r="E61" i="3"/>
  <c r="F61" i="3"/>
  <c r="E67" i="3"/>
  <c r="E70" i="3"/>
  <c r="E72" i="3"/>
  <c r="F67" i="3"/>
  <c r="E10" i="2"/>
  <c r="E30" i="2"/>
  <c r="F10" i="2"/>
  <c r="F30" i="2"/>
  <c r="F72" i="2"/>
  <c r="E19" i="2"/>
  <c r="F19" i="2"/>
  <c r="E23" i="2"/>
  <c r="F23" i="2"/>
  <c r="E33" i="2"/>
  <c r="F33" i="2"/>
  <c r="E38" i="2"/>
  <c r="F38" i="2"/>
  <c r="E49" i="2"/>
  <c r="F49" i="2"/>
  <c r="E54" i="2"/>
  <c r="F54" i="2"/>
  <c r="E61" i="2"/>
  <c r="E70" i="2"/>
  <c r="F61" i="2"/>
  <c r="E67" i="2"/>
  <c r="F67" i="2"/>
  <c r="F70" i="2"/>
  <c r="E10" i="1"/>
  <c r="F54" i="1"/>
  <c r="E54" i="1"/>
  <c r="F10" i="1"/>
  <c r="E33" i="1"/>
  <c r="F33" i="1"/>
  <c r="E38" i="1"/>
  <c r="F38" i="1"/>
  <c r="E19" i="1"/>
  <c r="F19" i="1"/>
  <c r="E23" i="1"/>
  <c r="F23" i="1"/>
  <c r="E49" i="1"/>
  <c r="F49" i="1"/>
  <c r="E61" i="1"/>
  <c r="F61" i="1"/>
  <c r="E67" i="1"/>
  <c r="F67" i="1"/>
  <c r="E70" i="1"/>
  <c r="F70" i="1"/>
  <c r="E30" i="1"/>
  <c r="F30" i="1"/>
  <c r="E72" i="1"/>
  <c r="F72" i="1"/>
  <c r="E72" i="2"/>
</calcChain>
</file>

<file path=xl/sharedStrings.xml><?xml version="1.0" encoding="utf-8"?>
<sst xmlns="http://schemas.openxmlformats.org/spreadsheetml/2006/main" count="195" uniqueCount="67">
  <si>
    <t>Estado de Actividades</t>
  </si>
  <si>
    <t>Concepto</t>
  </si>
  <si>
    <t>INGRESOS Y OTROS BENEFICIOS</t>
  </si>
  <si>
    <t>GASTOS Y OTRAS PÉRDIDAS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</si>
  <si>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</si>
  <si>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</si>
  <si>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</si>
  <si>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</si>
  <si>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</si>
  <si>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</si>
  <si>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</si>
  <si>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</si>
  <si>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</si>
  <si>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</si>
  <si>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</si>
  <si>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</si>
  <si>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</si>
  <si>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</si>
  <si>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</si>
  <si>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</si>
  <si>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</si>
  <si>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</si>
  <si>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</si>
  <si>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</si>
  <si>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</si>
  <si>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</si>
  <si>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</si>
  <si>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</si>
  <si>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Aportaciones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</si>
  <si>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</si>
  <si>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</si>
  <si>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</si>
  <si>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</si>
  <si>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</si>
  <si>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</si>
  <si>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</si>
  <si>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</si>
  <si>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</si>
  <si>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</si>
  <si>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</si>
  <si>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</si>
  <si>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</si>
  <si>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</si>
  <si>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</si>
  <si>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</si>
  <si>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</si>
  <si>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 xml:space="preserve">Transferencias, Asignaciones, Subsidios y Subvenciones, y Pensiones y Jubilaciones </t>
  </si>
  <si>
    <t>Aprovechamientos</t>
  </si>
  <si>
    <t>Productos</t>
  </si>
  <si>
    <t xml:space="preserve">Ingresos por Venta de Bienes y Prestación de Servicios </t>
  </si>
  <si>
    <t>(Cifras en Pesos)</t>
  </si>
  <si>
    <t>Ingresos de Gestión</t>
  </si>
  <si>
    <t>Participaciones, Aportaciones, Convenios, Incentivos Derivados de la Colaboración Fiscal y Fondos Distintos de Aportaciones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</si>
  <si>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</si>
  <si>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Gastos de Funcionamiento</t>
  </si>
  <si>
    <t>Resultados del Ejercicio (Ahorro/Desahorro)</t>
  </si>
  <si>
    <t>Comisión de Agua y Alcantarillado del Municipio de Tulancingo de Bravo, Hidalgo</t>
  </si>
  <si>
    <t>Del 1 de Enero al 31 de Enero de 2025</t>
  </si>
  <si>
    <t>ARQ. MARÍA DE LOS ÁNGELES MALDONADO MORGADO</t>
  </si>
  <si>
    <t>DIRECTORA GENERAL</t>
  </si>
  <si>
    <t>L.C. NOHEMI DE LEÓN MAYORAL</t>
  </si>
  <si>
    <t>DIRECTORA  DE ADMINISTRACIÓN Y FINANZAS</t>
  </si>
  <si>
    <t>ING. FERNANDO VITAL LICONA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</si>
  <si>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</si>
  <si>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</si>
  <si>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28 de Febrero de 2025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</si>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</sst>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110">
    <xf numFmtId="0" fontId="0" fillId="0" borderId="0" xfId="0"/>
    <xf numFmtId="0" fontId="8" fillId="2" borderId="0" xfId="0" applyFont="1" applyFill="1" applyBorder="1"/>
    <xf numFmtId="0" fontId="3" fillId="2" borderId="0" xfId="3" applyFont="1" applyFill="1" applyBorder="1" applyAlignment="1"/>
    <xf numFmtId="0" fontId="3" fillId="2" borderId="0" xfId="3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0" fontId="4" fillId="2" borderId="0" xfId="0" applyFont="1" applyFill="1" applyBorder="1" applyAlignment="1">
      <alignment vertical="top"/>
    </xf>
    <xf numFmtId="43" fontId="4" fillId="2" borderId="0" xfId="1" applyFont="1" applyFill="1" applyBorder="1"/>
    <xf numFmtId="0" fontId="3" fillId="2" borderId="0" xfId="0" applyFont="1" applyFill="1" applyBorder="1" applyAlignment="1">
      <alignment horizontal="right" vertical="top"/>
    </xf>
    <xf numFmtId="0" fontId="3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Border="1" applyAlignment="1" applyProtection="1">
      <protection locked="0"/>
    </xf>
    <xf numFmtId="0" fontId="0" fillId="0" borderId="0" xfId="0" applyBorder="1"/>
    <xf numFmtId="164" fontId="12" fillId="3" borderId="1" xfId="1" applyNumberFormat="1" applyFont="1" applyFill="1" applyBorder="1" applyAlignment="1">
      <alignment horizontal="center" vertical="center"/>
    </xf>
    <xf numFmtId="0" fontId="12" fillId="3" borderId="2" xfId="3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12" fillId="0" borderId="0" xfId="3" applyFont="1" applyFill="1" applyBorder="1" applyAlignment="1">
      <alignment vertical="center"/>
    </xf>
    <xf numFmtId="0" fontId="13" fillId="3" borderId="3" xfId="0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3" fillId="2" borderId="7" xfId="0" applyFont="1" applyFill="1" applyBorder="1" applyAlignment="1"/>
    <xf numFmtId="3" fontId="4" fillId="2" borderId="8" xfId="0" applyNumberFormat="1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3" fillId="2" borderId="7" xfId="0" applyFont="1" applyFill="1" applyBorder="1" applyAlignment="1">
      <alignment horizontal="left" vertical="top"/>
    </xf>
    <xf numFmtId="3" fontId="3" fillId="2" borderId="8" xfId="0" applyNumberFormat="1" applyFont="1" applyFill="1" applyBorder="1" applyAlignment="1" applyProtection="1">
      <alignment vertical="top"/>
    </xf>
    <xf numFmtId="0" fontId="4" fillId="2" borderId="7" xfId="0" applyFont="1" applyFill="1" applyBorder="1" applyAlignment="1">
      <alignment horizontal="left" vertical="top"/>
    </xf>
    <xf numFmtId="3" fontId="4" fillId="2" borderId="8" xfId="1" applyNumberFormat="1" applyFont="1" applyFill="1" applyBorder="1" applyAlignment="1" applyProtection="1">
      <alignment vertical="top"/>
      <protection locked="0"/>
    </xf>
    <xf numFmtId="3" fontId="5" fillId="2" borderId="8" xfId="0" applyNumberFormat="1" applyFont="1" applyFill="1" applyBorder="1" applyAlignment="1">
      <alignment vertical="top"/>
    </xf>
    <xf numFmtId="3" fontId="4" fillId="2" borderId="8" xfId="0" applyNumberFormat="1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vertical="top"/>
    </xf>
    <xf numFmtId="0" fontId="8" fillId="2" borderId="7" xfId="0" applyFont="1" applyFill="1" applyBorder="1"/>
    <xf numFmtId="0" fontId="0" fillId="0" borderId="9" xfId="0" applyBorder="1"/>
    <xf numFmtId="3" fontId="3" fillId="2" borderId="8" xfId="1" applyNumberFormat="1" applyFont="1" applyFill="1" applyBorder="1" applyAlignment="1" applyProtection="1">
      <alignment vertical="top"/>
    </xf>
    <xf numFmtId="0" fontId="8" fillId="2" borderId="10" xfId="0" applyFont="1" applyFill="1" applyBorder="1"/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164" fontId="12" fillId="3" borderId="6" xfId="1" applyNumberFormat="1" applyFont="1" applyFill="1" applyBorder="1" applyAlignment="1">
      <alignment horizontal="center" vertical="center"/>
    </xf>
    <xf numFmtId="3" fontId="4" fillId="2" borderId="13" xfId="0" applyNumberFormat="1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3" fontId="3" fillId="2" borderId="13" xfId="0" applyNumberFormat="1" applyFont="1" applyFill="1" applyBorder="1" applyAlignment="1" applyProtection="1">
      <alignment horizontal="right" vertical="top" indent="1"/>
    </xf>
    <xf numFmtId="3" fontId="4" fillId="2" borderId="13" xfId="1" applyNumberFormat="1" applyFont="1" applyFill="1" applyBorder="1" applyAlignment="1" applyProtection="1">
      <alignment horizontal="right" vertical="top" indent="1"/>
      <protection locked="0"/>
    </xf>
    <xf numFmtId="3" fontId="5" fillId="2" borderId="13" xfId="0" applyNumberFormat="1" applyFont="1" applyFill="1" applyBorder="1" applyAlignment="1">
      <alignment horizontal="right" vertical="top" indent="1"/>
    </xf>
    <xf numFmtId="3" fontId="4" fillId="2" borderId="13" xfId="0" applyNumberFormat="1" applyFont="1" applyFill="1" applyBorder="1" applyAlignment="1" applyProtection="1">
      <alignment horizontal="right" vertical="top" indent="1"/>
      <protection locked="0"/>
    </xf>
    <xf numFmtId="3" fontId="4" fillId="2" borderId="13" xfId="0" applyNumberFormat="1" applyFont="1" applyFill="1" applyBorder="1" applyAlignment="1">
      <alignment horizontal="right" vertical="top" indent="1"/>
    </xf>
    <xf numFmtId="3" fontId="3" fillId="2" borderId="13" xfId="1" applyNumberFormat="1" applyFont="1" applyFill="1" applyBorder="1" applyAlignment="1" applyProtection="1">
      <alignment horizontal="right" vertical="top" indent="1"/>
    </xf>
    <xf numFmtId="0" fontId="11" fillId="0" borderId="0" xfId="0" applyFont="1"/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2" borderId="0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Border="1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/>
    <xf numFmtId="0" fontId="13" fillId="0" borderId="0" xfId="0" applyFont="1"/>
    <xf numFmtId="0" fontId="14" fillId="0" borderId="0" xfId="0" applyFont="1" applyBorder="1"/>
    <xf numFmtId="0" fontId="14" fillId="0" borderId="0" xfId="0" applyFont="1" applyBorder="1" applyAlignment="1">
      <alignment horizontal="center" vertical="top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0" fontId="3" fillId="2" borderId="0" xfId="0" applyFont="1" applyFill="1" applyAlignment="1">
      <alignment horizontal="right" vertical="top"/>
    </xf>
    <xf numFmtId="0" fontId="4" fillId="2" borderId="0" xfId="0" applyFont="1" applyFill="1" applyAlignment="1">
      <alignment horizontal="center" vertical="top"/>
    </xf>
    <xf numFmtId="43" fontId="4" fillId="2" borderId="0" xfId="2" applyFont="1" applyFill="1" applyBorder="1"/>
    <xf numFmtId="0" fontId="4" fillId="2" borderId="0" xfId="0" applyFont="1" applyFill="1" applyProtection="1">
      <protection locked="0"/>
    </xf>
    <xf numFmtId="0" fontId="4" fillId="2" borderId="0" xfId="0" applyFont="1" applyFill="1" applyAlignment="1">
      <alignment vertical="top"/>
    </xf>
    <xf numFmtId="0" fontId="8" fillId="2" borderId="0" xfId="0" applyFont="1" applyFill="1"/>
    <xf numFmtId="3" fontId="3" fillId="2" borderId="8" xfId="2" applyNumberFormat="1" applyFont="1" applyFill="1" applyBorder="1" applyAlignment="1" applyProtection="1">
      <alignment vertical="top"/>
    </xf>
    <xf numFmtId="3" fontId="3" fillId="2" borderId="13" xfId="2" applyNumberFormat="1" applyFont="1" applyFill="1" applyBorder="1" applyAlignment="1" applyProtection="1">
      <alignment horizontal="right" vertical="top" indent="1"/>
    </xf>
    <xf numFmtId="3" fontId="4" fillId="2" borderId="8" xfId="2" applyNumberFormat="1" applyFont="1" applyFill="1" applyBorder="1" applyAlignment="1" applyProtection="1">
      <alignment vertical="top"/>
      <protection locked="0"/>
    </xf>
    <xf numFmtId="3" fontId="4" fillId="2" borderId="13" xfId="2" applyNumberFormat="1" applyFont="1" applyFill="1" applyBorder="1" applyAlignment="1" applyProtection="1">
      <alignment horizontal="right" vertical="top" indent="1"/>
      <protection locked="0"/>
    </xf>
    <xf numFmtId="3" fontId="3" fillId="2" borderId="8" xfId="0" applyNumberFormat="1" applyFont="1" applyFill="1" applyBorder="1" applyAlignment="1">
      <alignment vertical="top"/>
    </xf>
    <xf numFmtId="3" fontId="3" fillId="2" borderId="13" xfId="0" applyNumberFormat="1" applyFont="1" applyFill="1" applyBorder="1" applyAlignment="1">
      <alignment horizontal="right" vertical="top" indent="1"/>
    </xf>
    <xf numFmtId="0" fontId="3" fillId="2" borderId="7" xfId="0" applyFont="1" applyFill="1" applyBorder="1"/>
    <xf numFmtId="164" fontId="12" fillId="3" borderId="1" xfId="2" applyNumberFormat="1" applyFont="1" applyFill="1" applyBorder="1" applyAlignment="1">
      <alignment horizontal="center" vertical="center"/>
    </xf>
    <xf numFmtId="0" fontId="12" fillId="0" borderId="0" xfId="3" applyFont="1" applyAlignment="1">
      <alignment vertical="center"/>
    </xf>
    <xf numFmtId="164" fontId="12" fillId="3" borderId="4" xfId="2" applyNumberFormat="1" applyFont="1" applyFill="1" applyBorder="1" applyAlignment="1">
      <alignment horizontal="center" vertical="center"/>
    </xf>
    <xf numFmtId="164" fontId="12" fillId="3" borderId="6" xfId="2" applyNumberFormat="1" applyFont="1" applyFill="1" applyBorder="1" applyAlignment="1">
      <alignment horizontal="center"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left"/>
    </xf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2" borderId="0" xfId="3" applyFont="1" applyFill="1"/>
    <xf numFmtId="0" fontId="1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8" fillId="2" borderId="11" xfId="0" applyFont="1" applyFill="1" applyBorder="1" applyAlignment="1">
      <alignment horizontal="center" vertical="top"/>
    </xf>
    <xf numFmtId="0" fontId="8" fillId="2" borderId="0" xfId="0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 indent="2"/>
    </xf>
    <xf numFmtId="0" fontId="3" fillId="2" borderId="8" xfId="0" applyFont="1" applyFill="1" applyBorder="1" applyAlignment="1">
      <alignment horizontal="left" vertical="top" wrapText="1" indent="1"/>
    </xf>
    <xf numFmtId="0" fontId="1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0" fontId="3" fillId="2" borderId="0" xfId="3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2" fillId="3" borderId="15" xfId="3" applyFont="1" applyFill="1" applyBorder="1" applyAlignment="1">
      <alignment horizontal="center" vertical="center"/>
    </xf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 applyProtection="1">
      <alignment horizontal="center" vertical="top"/>
      <protection locked="0"/>
    </xf>
    <xf numFmtId="0" fontId="4" fillId="2" borderId="0" xfId="0" applyFont="1" applyFill="1" applyAlignment="1">
      <alignment horizontal="left" vertical="top" wrapText="1"/>
    </xf>
  </cellXfs>
  <cellStyles count="4">
    <cellStyle name="Millares" xfId="1" builtinId="3"/>
    <cellStyle name="Millares 2" xfId="2" xr:uid="{E770C66A-191C-4EA1-9620-9F51AB75CD4E}"/>
    <cellStyle name="Normal" xfId="0" builtinId="0"/>
    <cellStyle name="Normal 2" xfId="3" xr:uid="{3C18BC1F-FF3D-430B-A029-E56ACAB1E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0</xdr:rowOff>
    </xdr:from>
    <xdr:to>
      <xdr:col>2</xdr:col>
      <xdr:colOff>819150</xdr:colOff>
      <xdr:row>5</xdr:row>
      <xdr:rowOff>133350</xdr:rowOff>
    </xdr:to>
    <xdr:pic>
      <xdr:nvPicPr>
        <xdr:cNvPr id="1028" name="Imagen 2">
          <a:extLst>
            <a:ext uri="{FF2B5EF4-FFF2-40B4-BE49-F238E27FC236}">
              <a16:creationId xmlns:a16="http://schemas.microsoft.com/office/drawing/2014/main" id="{FF016A68-4BE9-84C7-9B6B-FEFC46E25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9050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0</xdr:rowOff>
    </xdr:from>
    <xdr:to>
      <xdr:col>2</xdr:col>
      <xdr:colOff>819150</xdr:colOff>
      <xdr:row>5</xdr:row>
      <xdr:rowOff>133350</xdr:rowOff>
    </xdr:to>
    <xdr:pic>
      <xdr:nvPicPr>
        <xdr:cNvPr id="2050" name="Imagen 2">
          <a:extLst>
            <a:ext uri="{FF2B5EF4-FFF2-40B4-BE49-F238E27FC236}">
              <a16:creationId xmlns:a16="http://schemas.microsoft.com/office/drawing/2014/main" id="{F5B8171A-6BB2-1DA8-9B79-CD9FCD13C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9050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0</xdr:rowOff>
    </xdr:from>
    <xdr:to>
      <xdr:col>2</xdr:col>
      <xdr:colOff>819150</xdr:colOff>
      <xdr:row>5</xdr:row>
      <xdr:rowOff>133350</xdr:rowOff>
    </xdr:to>
    <xdr:pic>
      <xdr:nvPicPr>
        <xdr:cNvPr id="3074" name="Imagen 2">
          <a:extLst>
            <a:ext uri="{FF2B5EF4-FFF2-40B4-BE49-F238E27FC236}">
              <a16:creationId xmlns:a16="http://schemas.microsoft.com/office/drawing/2014/main" id="{18C1B91A-D656-14BA-F8BA-18AA7B774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9050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7B8C-D217-4D1D-8CC6-D9270A6D9665}">
  <sheetPr>
    <tabColor rgb="FFFFFF00"/>
    <pageSetUpPr fitToPage="1"/>
  </sheetPr>
  <dimension ref="A1:K118"/>
  <sheetViews>
    <sheetView showGridLines="0" topLeftCell="A57" zoomScale="130" zoomScaleNormal="130" workbookViewId="0">
      <selection activeCell="E63" sqref="E63"/>
    </sheetView>
  </sheetViews>
  <sheetFormatPr baseColWidth="10" defaultColWidth="0" defaultRowHeight="15" zeroHeight="1" x14ac:dyDescent="0.25"/>
  <cols>
    <col min="1" max="1" width="2" style="4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11" customWidth="1"/>
  </cols>
  <sheetData>
    <row r="1" spans="1:11" x14ac:dyDescent="0.25"/>
    <row r="2" spans="1:11" x14ac:dyDescent="0.25">
      <c r="B2" s="1"/>
      <c r="C2" s="103"/>
      <c r="D2" s="103"/>
      <c r="E2" s="103"/>
      <c r="F2" s="103"/>
      <c r="G2" s="2"/>
    </row>
    <row r="3" spans="1:11" x14ac:dyDescent="0.25">
      <c r="C3" s="104" t="s">
        <v>56</v>
      </c>
      <c r="D3" s="104"/>
      <c r="E3" s="104"/>
      <c r="F3" s="104"/>
      <c r="G3" s="2"/>
    </row>
    <row r="4" spans="1:11" x14ac:dyDescent="0.25">
      <c r="C4" s="103" t="s">
        <v>0</v>
      </c>
      <c r="D4" s="103"/>
      <c r="E4" s="103"/>
      <c r="F4" s="103"/>
      <c r="G4" s="2"/>
    </row>
    <row r="5" spans="1:11" x14ac:dyDescent="0.25">
      <c r="C5" s="103" t="s">
        <v>57</v>
      </c>
      <c r="D5" s="103"/>
      <c r="E5" s="103"/>
      <c r="F5" s="103"/>
      <c r="G5" s="2"/>
    </row>
    <row r="6" spans="1:11" x14ac:dyDescent="0.25">
      <c r="B6" s="3"/>
      <c r="C6" s="103" t="s">
        <v>50</v>
      </c>
      <c r="D6" s="103"/>
      <c r="E6" s="103"/>
      <c r="F6" s="103"/>
      <c r="G6" s="4"/>
    </row>
    <row r="7" spans="1:11" x14ac:dyDescent="0.25">
      <c r="B7" s="3"/>
      <c r="C7" s="50"/>
      <c r="D7" s="5"/>
      <c r="E7" s="14"/>
      <c r="F7" s="9"/>
      <c r="G7" s="9"/>
    </row>
    <row r="8" spans="1:11" x14ac:dyDescent="0.25">
      <c r="B8" s="16"/>
      <c r="C8" s="105" t="s">
        <v>1</v>
      </c>
      <c r="D8" s="105"/>
      <c r="E8" s="36">
        <v>2025</v>
      </c>
      <c r="F8" s="17">
        <v>2024</v>
      </c>
      <c r="G8" s="18"/>
      <c r="H8" s="15"/>
      <c r="I8" s="12"/>
      <c r="J8" s="12"/>
      <c r="K8" s="13"/>
    </row>
    <row r="9" spans="1:11" ht="15" customHeight="1" x14ac:dyDescent="0.25">
      <c r="B9" s="19"/>
      <c r="C9" s="97" t="s">
        <v>2</v>
      </c>
      <c r="D9" s="97"/>
      <c r="E9" s="37"/>
      <c r="F9" s="20"/>
      <c r="G9" s="21"/>
    </row>
    <row r="10" spans="1:11" x14ac:dyDescent="0.25">
      <c r="B10" s="22"/>
      <c r="C10" s="99" t="s">
        <v>51</v>
      </c>
      <c r="D10" s="99"/>
      <c r="E10" s="39">
        <f>E11+E12+E13+E14+E15+E16+E17</f>
        <v>36725448.530000001</v>
      </c>
      <c r="F10" s="23">
        <f>SUM(F11:F17)</f>
        <v>96695865.530000001</v>
      </c>
      <c r="G10" s="21"/>
    </row>
    <row r="11" spans="1:11" x14ac:dyDescent="0.25">
      <c r="A11" s="45">
        <v>4110</v>
      </c>
      <c r="B11" s="24"/>
      <c r="C11" s="98" t="s">
        <v>4</v>
      </c>
      <c r="D11" s="98"/>
      <c r="E11" s="40">
        <v>0</v>
      </c>
      <c r="F11" s="25">
        <v>0</v>
      </c>
      <c r="G11" s="21"/>
    </row>
    <row r="12" spans="1:11" ht="15" customHeight="1" x14ac:dyDescent="0.25">
      <c r="A12" s="45">
        <v>4120</v>
      </c>
      <c r="B12" s="24"/>
      <c r="C12" s="98" t="s">
        <v>6</v>
      </c>
      <c r="D12" s="98"/>
      <c r="E12" s="40">
        <v>0</v>
      </c>
      <c r="F12" s="25">
        <v>0</v>
      </c>
      <c r="G12" s="21"/>
    </row>
    <row r="13" spans="1:11" ht="15" customHeight="1" x14ac:dyDescent="0.25">
      <c r="A13" s="45">
        <v>4130</v>
      </c>
      <c r="B13" s="24"/>
      <c r="C13" s="98" t="s">
        <v>8</v>
      </c>
      <c r="D13" s="98"/>
      <c r="E13" s="40">
        <v>0</v>
      </c>
      <c r="F13" s="25">
        <v>0</v>
      </c>
      <c r="G13" s="21"/>
    </row>
    <row r="14" spans="1:11" x14ac:dyDescent="0.25">
      <c r="A14" s="45">
        <v>4140</v>
      </c>
      <c r="B14" s="24"/>
      <c r="C14" s="98" t="s">
        <v>10</v>
      </c>
      <c r="D14" s="98"/>
      <c r="E14" s="40">
        <v>0</v>
      </c>
      <c r="F14" s="25">
        <v>0</v>
      </c>
      <c r="G14" s="21"/>
    </row>
    <row r="15" spans="1:11" x14ac:dyDescent="0.25">
      <c r="A15" s="45">
        <v>4150</v>
      </c>
      <c r="B15" s="24"/>
      <c r="C15" s="98" t="s">
        <v>48</v>
      </c>
      <c r="D15" s="98"/>
      <c r="E15" s="40">
        <v>97.51</v>
      </c>
      <c r="F15" s="25">
        <v>0</v>
      </c>
      <c r="G15" s="21"/>
    </row>
    <row r="16" spans="1:11" x14ac:dyDescent="0.25">
      <c r="A16" s="45">
        <v>4160</v>
      </c>
      <c r="B16" s="24"/>
      <c r="C16" s="98" t="s">
        <v>47</v>
      </c>
      <c r="D16" s="98"/>
      <c r="E16" s="40">
        <v>0</v>
      </c>
      <c r="F16" s="25">
        <v>0</v>
      </c>
      <c r="G16" s="21"/>
    </row>
    <row r="17" spans="1:7" ht="15" customHeight="1" x14ac:dyDescent="0.25">
      <c r="A17" s="45">
        <v>4170</v>
      </c>
      <c r="B17" s="24"/>
      <c r="C17" s="98" t="s">
        <v>49</v>
      </c>
      <c r="D17" s="98"/>
      <c r="E17" s="40">
        <v>36725351.020000003</v>
      </c>
      <c r="F17" s="25">
        <v>96695865.530000001</v>
      </c>
      <c r="G17" s="21"/>
    </row>
    <row r="18" spans="1:7" ht="6" customHeight="1" x14ac:dyDescent="0.25">
      <c r="B18" s="22"/>
      <c r="C18" s="102"/>
      <c r="D18" s="102"/>
      <c r="E18" s="41"/>
      <c r="F18" s="26"/>
      <c r="G18" s="21"/>
    </row>
    <row r="19" spans="1:7" ht="27" customHeight="1" x14ac:dyDescent="0.25">
      <c r="B19" s="22"/>
      <c r="C19" s="99" t="s">
        <v>53</v>
      </c>
      <c r="D19" s="99"/>
      <c r="E19" s="39">
        <f>SUM(E20:E21)</f>
        <v>178957</v>
      </c>
      <c r="F19" s="23">
        <f>SUM(F20:F21)</f>
        <v>14153496</v>
      </c>
      <c r="G19" s="21"/>
    </row>
    <row r="20" spans="1:7" x14ac:dyDescent="0.25">
      <c r="A20" s="45">
        <v>4210</v>
      </c>
      <c r="B20" s="24"/>
      <c r="C20" s="98" t="s">
        <v>52</v>
      </c>
      <c r="D20" s="98"/>
      <c r="E20" s="42">
        <v>178957</v>
      </c>
      <c r="F20" s="27">
        <v>8526914</v>
      </c>
      <c r="G20" s="21"/>
    </row>
    <row r="21" spans="1:7" x14ac:dyDescent="0.25">
      <c r="A21" s="45">
        <v>4220</v>
      </c>
      <c r="B21" s="24"/>
      <c r="C21" s="98" t="s">
        <v>46</v>
      </c>
      <c r="D21" s="98"/>
      <c r="E21" s="40">
        <v>0</v>
      </c>
      <c r="F21" s="25">
        <v>5626582</v>
      </c>
      <c r="G21" s="21"/>
    </row>
    <row r="22" spans="1:7" ht="6" customHeight="1" x14ac:dyDescent="0.25">
      <c r="B22" s="22"/>
      <c r="C22" s="98"/>
      <c r="D22" s="98"/>
      <c r="E22" s="41"/>
      <c r="F22" s="26"/>
      <c r="G22" s="21"/>
    </row>
    <row r="23" spans="1:7" ht="15" customHeight="1" x14ac:dyDescent="0.25">
      <c r="B23" s="24"/>
      <c r="C23" s="99" t="s">
        <v>21</v>
      </c>
      <c r="D23" s="99"/>
      <c r="E23" s="39">
        <f>SUM(E24:E28)</f>
        <v>0</v>
      </c>
      <c r="F23" s="23">
        <f>SUM(F24:F28)</f>
        <v>372602.04</v>
      </c>
      <c r="G23" s="21"/>
    </row>
    <row r="24" spans="1:7" x14ac:dyDescent="0.25">
      <c r="A24" s="45">
        <v>4310</v>
      </c>
      <c r="B24" s="24"/>
      <c r="C24" s="98" t="s">
        <v>23</v>
      </c>
      <c r="D24" s="98"/>
      <c r="E24" s="40">
        <v>0</v>
      </c>
      <c r="F24" s="25">
        <v>372602.04</v>
      </c>
      <c r="G24" s="21"/>
    </row>
    <row r="25" spans="1:7" ht="15" customHeight="1" x14ac:dyDescent="0.25">
      <c r="A25" s="45">
        <v>4320</v>
      </c>
      <c r="B25" s="24"/>
      <c r="C25" s="98" t="s">
        <v>24</v>
      </c>
      <c r="D25" s="98"/>
      <c r="E25" s="40">
        <v>0</v>
      </c>
      <c r="F25" s="25">
        <v>0</v>
      </c>
      <c r="G25" s="21"/>
    </row>
    <row r="26" spans="1:7" x14ac:dyDescent="0.25">
      <c r="A26" s="45">
        <v>4330</v>
      </c>
      <c r="B26" s="24"/>
      <c r="C26" s="98" t="s">
        <v>25</v>
      </c>
      <c r="D26" s="98"/>
      <c r="E26" s="40">
        <v>0</v>
      </c>
      <c r="F26" s="25">
        <v>0</v>
      </c>
      <c r="G26" s="21"/>
    </row>
    <row r="27" spans="1:7" ht="15" customHeight="1" x14ac:dyDescent="0.25">
      <c r="A27" s="45">
        <v>4340</v>
      </c>
      <c r="B27" s="24"/>
      <c r="C27" s="98" t="s">
        <v>27</v>
      </c>
      <c r="D27" s="98"/>
      <c r="E27" s="40">
        <v>0</v>
      </c>
      <c r="F27" s="25">
        <v>0</v>
      </c>
      <c r="G27" s="21"/>
    </row>
    <row r="28" spans="1:7" ht="15" customHeight="1" x14ac:dyDescent="0.25">
      <c r="A28" s="45">
        <v>4390</v>
      </c>
      <c r="B28" s="24"/>
      <c r="C28" s="98" t="s">
        <v>29</v>
      </c>
      <c r="D28" s="98"/>
      <c r="E28" s="40">
        <v>0</v>
      </c>
      <c r="F28" s="25">
        <v>0</v>
      </c>
      <c r="G28" s="21"/>
    </row>
    <row r="29" spans="1:7" ht="6" customHeight="1" x14ac:dyDescent="0.25">
      <c r="B29" s="22"/>
      <c r="C29" s="98"/>
      <c r="D29" s="98"/>
      <c r="E29" s="43"/>
      <c r="F29" s="20"/>
      <c r="G29" s="21"/>
    </row>
    <row r="30" spans="1:7" ht="15" customHeight="1" x14ac:dyDescent="0.25">
      <c r="B30" s="28"/>
      <c r="C30" s="97" t="s">
        <v>31</v>
      </c>
      <c r="D30" s="97"/>
      <c r="E30" s="39">
        <f>E10+E19+E23</f>
        <v>36904405.530000001</v>
      </c>
      <c r="F30" s="23">
        <f>F10+F19+F23</f>
        <v>111221963.57000001</v>
      </c>
      <c r="G30" s="29"/>
    </row>
    <row r="31" spans="1:7" x14ac:dyDescent="0.25">
      <c r="B31" s="22"/>
      <c r="C31" s="98"/>
      <c r="D31" s="98"/>
      <c r="E31" s="43"/>
      <c r="F31" s="20"/>
      <c r="G31" s="21"/>
    </row>
    <row r="32" spans="1:7" ht="15" customHeight="1" x14ac:dyDescent="0.25">
      <c r="B32" s="30"/>
      <c r="C32" s="97" t="s">
        <v>3</v>
      </c>
      <c r="D32" s="97"/>
      <c r="E32" s="43"/>
      <c r="F32" s="20"/>
      <c r="G32" s="31"/>
    </row>
    <row r="33" spans="1:7" ht="15" customHeight="1" x14ac:dyDescent="0.25">
      <c r="B33" s="30"/>
      <c r="C33" s="99" t="s">
        <v>54</v>
      </c>
      <c r="D33" s="99"/>
      <c r="E33" s="39">
        <f>SUM(E34:E36)</f>
        <v>7206091.2699999996</v>
      </c>
      <c r="F33" s="23">
        <f>SUM(F34:F36)</f>
        <v>98083530.170000002</v>
      </c>
      <c r="G33" s="31"/>
    </row>
    <row r="34" spans="1:7" x14ac:dyDescent="0.25">
      <c r="A34" s="45">
        <v>5110</v>
      </c>
      <c r="B34" s="30"/>
      <c r="C34" s="98" t="s">
        <v>5</v>
      </c>
      <c r="D34" s="98"/>
      <c r="E34" s="40">
        <v>2831201</v>
      </c>
      <c r="F34" s="25">
        <v>30763439.07</v>
      </c>
      <c r="G34" s="31"/>
    </row>
    <row r="35" spans="1:7" x14ac:dyDescent="0.25">
      <c r="A35" s="45">
        <v>5120</v>
      </c>
      <c r="B35" s="30"/>
      <c r="C35" s="98" t="s">
        <v>7</v>
      </c>
      <c r="D35" s="98"/>
      <c r="E35" s="40">
        <v>486910.9</v>
      </c>
      <c r="F35" s="25">
        <v>11125399.85</v>
      </c>
      <c r="G35" s="31"/>
    </row>
    <row r="36" spans="1:7" x14ac:dyDescent="0.25">
      <c r="A36" s="45">
        <v>5130</v>
      </c>
      <c r="B36" s="30"/>
      <c r="C36" s="98" t="s">
        <v>9</v>
      </c>
      <c r="D36" s="98"/>
      <c r="E36" s="40">
        <v>3887979.37</v>
      </c>
      <c r="F36" s="25">
        <v>56194691.25</v>
      </c>
      <c r="G36" s="31"/>
    </row>
    <row r="37" spans="1:7" ht="6" customHeight="1" x14ac:dyDescent="0.25">
      <c r="B37" s="30"/>
      <c r="C37" s="98"/>
      <c r="D37" s="98"/>
      <c r="E37" s="41"/>
      <c r="F37" s="26"/>
      <c r="G37" s="31"/>
    </row>
    <row r="38" spans="1:7" ht="15" customHeight="1" x14ac:dyDescent="0.25">
      <c r="B38" s="30"/>
      <c r="C38" s="99" t="s">
        <v>11</v>
      </c>
      <c r="D38" s="99"/>
      <c r="E38" s="39">
        <f>SUM(E39:E47)</f>
        <v>226336</v>
      </c>
      <c r="F38" s="23">
        <f>SUM(F39:F47)</f>
        <v>2092329</v>
      </c>
      <c r="G38" s="31"/>
    </row>
    <row r="39" spans="1:7" ht="15" customHeight="1" x14ac:dyDescent="0.25">
      <c r="A39" s="45">
        <v>5210</v>
      </c>
      <c r="B39" s="30"/>
      <c r="C39" s="98" t="s">
        <v>12</v>
      </c>
      <c r="D39" s="98"/>
      <c r="E39" s="40">
        <v>0</v>
      </c>
      <c r="F39" s="25">
        <v>0</v>
      </c>
      <c r="G39" s="31"/>
    </row>
    <row r="40" spans="1:7" ht="15" customHeight="1" x14ac:dyDescent="0.25">
      <c r="A40" s="45">
        <v>5220</v>
      </c>
      <c r="B40" s="30"/>
      <c r="C40" s="98" t="s">
        <v>13</v>
      </c>
      <c r="D40" s="98"/>
      <c r="E40" s="40">
        <v>0</v>
      </c>
      <c r="F40" s="25">
        <v>0</v>
      </c>
      <c r="G40" s="31"/>
    </row>
    <row r="41" spans="1:7" x14ac:dyDescent="0.25">
      <c r="A41" s="45">
        <v>5230</v>
      </c>
      <c r="B41" s="30"/>
      <c r="C41" s="98" t="s">
        <v>14</v>
      </c>
      <c r="D41" s="98"/>
      <c r="E41" s="40">
        <v>0</v>
      </c>
      <c r="F41" s="25">
        <v>0</v>
      </c>
      <c r="G41" s="31"/>
    </row>
    <row r="42" spans="1:7" x14ac:dyDescent="0.25">
      <c r="A42" s="45">
        <v>5240</v>
      </c>
      <c r="B42" s="30"/>
      <c r="C42" s="98" t="s">
        <v>15</v>
      </c>
      <c r="D42" s="98"/>
      <c r="E42" s="40">
        <v>0</v>
      </c>
      <c r="F42" s="25">
        <v>0</v>
      </c>
      <c r="G42" s="31"/>
    </row>
    <row r="43" spans="1:7" x14ac:dyDescent="0.25">
      <c r="A43" s="45">
        <v>5250</v>
      </c>
      <c r="B43" s="30"/>
      <c r="C43" s="98" t="s">
        <v>16</v>
      </c>
      <c r="D43" s="98"/>
      <c r="E43" s="40">
        <v>226336</v>
      </c>
      <c r="F43" s="25">
        <v>2092329</v>
      </c>
      <c r="G43" s="31"/>
    </row>
    <row r="44" spans="1:7" ht="15" customHeight="1" x14ac:dyDescent="0.25">
      <c r="A44" s="45">
        <v>5260</v>
      </c>
      <c r="B44" s="30"/>
      <c r="C44" s="98" t="s">
        <v>18</v>
      </c>
      <c r="D44" s="98"/>
      <c r="E44" s="40">
        <v>0</v>
      </c>
      <c r="F44" s="25">
        <v>0</v>
      </c>
      <c r="G44" s="31"/>
    </row>
    <row r="45" spans="1:7" ht="15" customHeight="1" x14ac:dyDescent="0.25">
      <c r="A45" s="45">
        <v>5270</v>
      </c>
      <c r="B45" s="30"/>
      <c r="C45" s="98" t="s">
        <v>19</v>
      </c>
      <c r="D45" s="98"/>
      <c r="E45" s="40">
        <v>0</v>
      </c>
      <c r="F45" s="25">
        <v>0</v>
      </c>
      <c r="G45" s="31"/>
    </row>
    <row r="46" spans="1:7" x14ac:dyDescent="0.25">
      <c r="A46" s="45">
        <v>5280</v>
      </c>
      <c r="B46" s="30"/>
      <c r="C46" s="98" t="s">
        <v>20</v>
      </c>
      <c r="D46" s="98"/>
      <c r="E46" s="40">
        <v>0</v>
      </c>
      <c r="F46" s="25">
        <v>0</v>
      </c>
      <c r="G46" s="31"/>
    </row>
    <row r="47" spans="1:7" x14ac:dyDescent="0.25">
      <c r="A47" s="45">
        <v>5290</v>
      </c>
      <c r="B47" s="30"/>
      <c r="C47" s="98" t="s">
        <v>22</v>
      </c>
      <c r="D47" s="98"/>
      <c r="E47" s="40">
        <v>0</v>
      </c>
      <c r="F47" s="25">
        <v>0</v>
      </c>
      <c r="G47" s="31"/>
    </row>
    <row r="48" spans="1:7" ht="6" customHeight="1" x14ac:dyDescent="0.25">
      <c r="B48" s="30"/>
      <c r="C48" s="98"/>
      <c r="D48" s="98"/>
      <c r="E48" s="41"/>
      <c r="F48" s="26"/>
      <c r="G48" s="31"/>
    </row>
    <row r="49" spans="1:7" ht="15" customHeight="1" x14ac:dyDescent="0.25">
      <c r="B49" s="30"/>
      <c r="C49" s="99" t="s">
        <v>17</v>
      </c>
      <c r="D49" s="99"/>
      <c r="E49" s="39">
        <f>SUM(E50:E52)</f>
        <v>0</v>
      </c>
      <c r="F49" s="23">
        <f>SUM(F50:F52)</f>
        <v>0</v>
      </c>
      <c r="G49" s="31"/>
    </row>
    <row r="50" spans="1:7" x14ac:dyDescent="0.25">
      <c r="A50" s="45">
        <v>5310</v>
      </c>
      <c r="B50" s="30"/>
      <c r="C50" s="98" t="s">
        <v>26</v>
      </c>
      <c r="D50" s="98"/>
      <c r="E50" s="40">
        <v>0</v>
      </c>
      <c r="F50" s="25">
        <v>0</v>
      </c>
      <c r="G50" s="31"/>
    </row>
    <row r="51" spans="1:7" x14ac:dyDescent="0.25">
      <c r="A51" s="45">
        <v>5320</v>
      </c>
      <c r="B51" s="30"/>
      <c r="C51" s="98" t="s">
        <v>28</v>
      </c>
      <c r="D51" s="98"/>
      <c r="E51" s="40">
        <v>0</v>
      </c>
      <c r="F51" s="25">
        <v>0</v>
      </c>
      <c r="G51" s="31"/>
    </row>
    <row r="52" spans="1:7" x14ac:dyDescent="0.25">
      <c r="A52" s="45">
        <v>5330</v>
      </c>
      <c r="B52" s="30"/>
      <c r="C52" s="98" t="s">
        <v>30</v>
      </c>
      <c r="D52" s="98"/>
      <c r="E52" s="40">
        <v>0</v>
      </c>
      <c r="F52" s="25">
        <v>0</v>
      </c>
      <c r="G52" s="31"/>
    </row>
    <row r="53" spans="1:7" ht="6" customHeight="1" x14ac:dyDescent="0.25">
      <c r="B53" s="30"/>
      <c r="C53" s="98"/>
      <c r="D53" s="98"/>
      <c r="E53" s="41"/>
      <c r="F53" s="26"/>
      <c r="G53" s="31"/>
    </row>
    <row r="54" spans="1:7" ht="15" customHeight="1" x14ac:dyDescent="0.25">
      <c r="B54" s="30"/>
      <c r="C54" s="99" t="s">
        <v>32</v>
      </c>
      <c r="D54" s="99"/>
      <c r="E54" s="44">
        <f>SUM(E55:E59)</f>
        <v>0</v>
      </c>
      <c r="F54" s="32">
        <f>SUM(F55:F59)</f>
        <v>0</v>
      </c>
      <c r="G54" s="31"/>
    </row>
    <row r="55" spans="1:7" ht="15" customHeight="1" x14ac:dyDescent="0.25">
      <c r="A55" s="45">
        <v>5410</v>
      </c>
      <c r="B55" s="30"/>
      <c r="C55" s="98" t="s">
        <v>33</v>
      </c>
      <c r="D55" s="98"/>
      <c r="E55" s="40">
        <v>0</v>
      </c>
      <c r="F55" s="25">
        <v>0</v>
      </c>
      <c r="G55" s="31"/>
    </row>
    <row r="56" spans="1:7" ht="15" customHeight="1" x14ac:dyDescent="0.25">
      <c r="A56" s="45">
        <v>5420</v>
      </c>
      <c r="B56" s="30"/>
      <c r="C56" s="98" t="s">
        <v>34</v>
      </c>
      <c r="D56" s="98"/>
      <c r="E56" s="40">
        <v>0</v>
      </c>
      <c r="F56" s="25">
        <v>0</v>
      </c>
      <c r="G56" s="31"/>
    </row>
    <row r="57" spans="1:7" ht="15" customHeight="1" x14ac:dyDescent="0.25">
      <c r="A57" s="45">
        <v>5430</v>
      </c>
      <c r="B57" s="30"/>
      <c r="C57" s="98" t="s">
        <v>35</v>
      </c>
      <c r="D57" s="98"/>
      <c r="E57" s="40">
        <v>0</v>
      </c>
      <c r="F57" s="25">
        <v>0</v>
      </c>
      <c r="G57" s="21"/>
    </row>
    <row r="58" spans="1:7" x14ac:dyDescent="0.25">
      <c r="A58" s="45">
        <v>5440</v>
      </c>
      <c r="B58" s="30"/>
      <c r="C58" s="98" t="s">
        <v>36</v>
      </c>
      <c r="D58" s="98"/>
      <c r="E58" s="40">
        <v>0</v>
      </c>
      <c r="F58" s="25">
        <v>0</v>
      </c>
      <c r="G58" s="21"/>
    </row>
    <row r="59" spans="1:7" x14ac:dyDescent="0.25">
      <c r="A59" s="45">
        <v>5450</v>
      </c>
      <c r="B59" s="30"/>
      <c r="C59" s="98" t="s">
        <v>37</v>
      </c>
      <c r="D59" s="98"/>
      <c r="E59" s="40">
        <v>0</v>
      </c>
      <c r="F59" s="25">
        <v>0</v>
      </c>
      <c r="G59" s="21"/>
    </row>
    <row r="60" spans="1:7" ht="6" customHeight="1" x14ac:dyDescent="0.25">
      <c r="B60" s="30"/>
      <c r="C60" s="98"/>
      <c r="D60" s="98"/>
      <c r="E60" s="41"/>
      <c r="F60" s="26"/>
      <c r="G60" s="21"/>
    </row>
    <row r="61" spans="1:7" ht="15" customHeight="1" x14ac:dyDescent="0.25">
      <c r="B61" s="30"/>
      <c r="C61" s="99" t="s">
        <v>38</v>
      </c>
      <c r="D61" s="99"/>
      <c r="E61" s="44">
        <f>SUM(E62:E65)</f>
        <v>0</v>
      </c>
      <c r="F61" s="32">
        <f>SUM(F62:F65)</f>
        <v>6107537.7300000004</v>
      </c>
      <c r="G61" s="21"/>
    </row>
    <row r="62" spans="1:7" ht="15" customHeight="1" x14ac:dyDescent="0.25">
      <c r="A62" s="45">
        <v>5510</v>
      </c>
      <c r="B62" s="30"/>
      <c r="C62" s="98" t="s">
        <v>39</v>
      </c>
      <c r="D62" s="98"/>
      <c r="E62" s="40">
        <v>0</v>
      </c>
      <c r="F62" s="25">
        <v>6107537.7300000004</v>
      </c>
      <c r="G62" s="21"/>
    </row>
    <row r="63" spans="1:7" x14ac:dyDescent="0.25">
      <c r="A63" s="45">
        <v>5520</v>
      </c>
      <c r="B63" s="30"/>
      <c r="C63" s="98" t="s">
        <v>40</v>
      </c>
      <c r="D63" s="98"/>
      <c r="E63" s="40">
        <v>0</v>
      </c>
      <c r="F63" s="25">
        <v>0</v>
      </c>
      <c r="G63" s="21"/>
    </row>
    <row r="64" spans="1:7" ht="15" customHeight="1" x14ac:dyDescent="0.25">
      <c r="A64" s="45">
        <v>5530</v>
      </c>
      <c r="B64" s="30"/>
      <c r="C64" s="98" t="s">
        <v>41</v>
      </c>
      <c r="D64" s="98"/>
      <c r="E64" s="40">
        <v>0</v>
      </c>
      <c r="F64" s="25">
        <v>0</v>
      </c>
      <c r="G64" s="21"/>
    </row>
    <row r="65" spans="1:7" x14ac:dyDescent="0.25">
      <c r="A65" s="45">
        <v>5590</v>
      </c>
      <c r="B65" s="30"/>
      <c r="C65" s="98" t="s">
        <v>42</v>
      </c>
      <c r="D65" s="98"/>
      <c r="E65" s="40">
        <v>0</v>
      </c>
      <c r="F65" s="25">
        <v>0</v>
      </c>
      <c r="G65" s="21"/>
    </row>
    <row r="66" spans="1:7" ht="6" customHeight="1" x14ac:dyDescent="0.25">
      <c r="B66" s="30"/>
      <c r="C66" s="98"/>
      <c r="D66" s="98"/>
      <c r="E66" s="41"/>
      <c r="F66" s="26"/>
      <c r="G66" s="21"/>
    </row>
    <row r="67" spans="1:7" x14ac:dyDescent="0.25">
      <c r="B67" s="30"/>
      <c r="C67" s="99" t="s">
        <v>43</v>
      </c>
      <c r="D67" s="99"/>
      <c r="E67" s="44">
        <f>E68</f>
        <v>0</v>
      </c>
      <c r="F67" s="32">
        <f>F68</f>
        <v>1034482.76</v>
      </c>
      <c r="G67" s="21"/>
    </row>
    <row r="68" spans="1:7" ht="15" customHeight="1" x14ac:dyDescent="0.25">
      <c r="A68" s="45">
        <v>5610</v>
      </c>
      <c r="B68" s="30"/>
      <c r="C68" s="98" t="s">
        <v>44</v>
      </c>
      <c r="D68" s="98"/>
      <c r="E68" s="40">
        <v>0</v>
      </c>
      <c r="F68" s="25">
        <v>1034482.76</v>
      </c>
      <c r="G68" s="21"/>
    </row>
    <row r="69" spans="1:7" ht="8.25" customHeight="1" x14ac:dyDescent="0.25">
      <c r="B69" s="30"/>
      <c r="C69" s="98"/>
      <c r="D69" s="98"/>
      <c r="E69" s="41"/>
      <c r="F69" s="26"/>
      <c r="G69" s="21"/>
    </row>
    <row r="70" spans="1:7" ht="15" customHeight="1" x14ac:dyDescent="0.25">
      <c r="B70" s="30"/>
      <c r="C70" s="97" t="s">
        <v>45</v>
      </c>
      <c r="D70" s="97"/>
      <c r="E70" s="44">
        <f>E33+E38+E49+E54+E61+E67</f>
        <v>7432427.2699999996</v>
      </c>
      <c r="F70" s="32">
        <f>F33+F38+F49+F54+F61+F67</f>
        <v>107317879.66000001</v>
      </c>
      <c r="G70" s="21"/>
    </row>
    <row r="71" spans="1:7" x14ac:dyDescent="0.25">
      <c r="B71" s="30"/>
      <c r="C71" s="98"/>
      <c r="D71" s="98"/>
      <c r="E71" s="43"/>
      <c r="F71" s="20"/>
      <c r="G71" s="21"/>
    </row>
    <row r="72" spans="1:7" ht="15" customHeight="1" x14ac:dyDescent="0.25">
      <c r="B72" s="30"/>
      <c r="C72" s="97" t="s">
        <v>55</v>
      </c>
      <c r="D72" s="97"/>
      <c r="E72" s="44">
        <f>E30-E70</f>
        <v>29471978.260000002</v>
      </c>
      <c r="F72" s="32">
        <f>F30-F70</f>
        <v>3904083.9099999964</v>
      </c>
      <c r="G72" s="21"/>
    </row>
    <row r="73" spans="1:7" x14ac:dyDescent="0.25">
      <c r="B73" s="33"/>
      <c r="C73" s="93"/>
      <c r="D73" s="93"/>
      <c r="E73" s="38"/>
      <c r="F73" s="34"/>
      <c r="G73" s="35"/>
    </row>
    <row r="74" spans="1:7" x14ac:dyDescent="0.25">
      <c r="B74" s="1"/>
      <c r="C74" s="6"/>
      <c r="D74" s="6"/>
      <c r="E74" s="7"/>
      <c r="F74" s="7"/>
      <c r="G74" s="1"/>
    </row>
    <row r="75" spans="1:7" x14ac:dyDescent="0.25">
      <c r="C75" s="95" t="s">
        <v>64</v>
      </c>
      <c r="D75" s="95"/>
      <c r="E75" s="95"/>
      <c r="F75" s="95"/>
      <c r="G75" s="6"/>
    </row>
    <row r="76" spans="1:7" ht="30" customHeight="1" x14ac:dyDescent="0.25">
      <c r="C76" s="95"/>
      <c r="D76" s="95"/>
      <c r="E76" s="95"/>
      <c r="F76" s="95"/>
    </row>
    <row r="77" spans="1:7" x14ac:dyDescent="0.25">
      <c r="C77" s="48"/>
      <c r="D77" s="6"/>
      <c r="E77" s="10"/>
      <c r="F77" s="7"/>
    </row>
    <row r="78" spans="1:7" hidden="1" x14ac:dyDescent="0.25">
      <c r="C78" s="48"/>
      <c r="D78" s="8"/>
      <c r="E78" s="94"/>
      <c r="F78" s="94"/>
      <c r="G78" s="94"/>
    </row>
    <row r="79" spans="1:7" ht="24" hidden="1" customHeight="1" x14ac:dyDescent="0.25">
      <c r="C79" s="46"/>
      <c r="D79" s="11"/>
      <c r="E79" s="96"/>
      <c r="F79" s="96"/>
      <c r="G79" s="11"/>
    </row>
    <row r="80" spans="1:7" ht="15" customHeight="1" x14ac:dyDescent="0.25">
      <c r="C80" s="54" t="s">
        <v>58</v>
      </c>
      <c r="D80" s="11"/>
      <c r="E80" s="100" t="s">
        <v>60</v>
      </c>
      <c r="F80" s="100"/>
      <c r="G80" s="101"/>
    </row>
    <row r="81" spans="1:8" ht="15" customHeight="1" x14ac:dyDescent="0.25">
      <c r="C81" s="55" t="s">
        <v>59</v>
      </c>
      <c r="E81" s="90" t="s">
        <v>61</v>
      </c>
      <c r="F81" s="90"/>
      <c r="G81" s="91"/>
    </row>
    <row r="82" spans="1:8" ht="30" customHeight="1" x14ac:dyDescent="0.25">
      <c r="C82" s="47"/>
      <c r="E82" s="89"/>
      <c r="F82" s="89"/>
    </row>
    <row r="83" spans="1:8" s="57" customFormat="1" ht="15" customHeight="1" x14ac:dyDescent="0.2">
      <c r="A83" s="58"/>
      <c r="C83" s="54" t="s">
        <v>62</v>
      </c>
      <c r="E83" s="88"/>
      <c r="F83" s="89"/>
      <c r="G83" s="89"/>
      <c r="H83" s="59"/>
    </row>
    <row r="84" spans="1:8" s="62" customFormat="1" ht="21.95" customHeight="1" x14ac:dyDescent="0.2">
      <c r="A84" s="61"/>
      <c r="C84" s="60" t="s">
        <v>63</v>
      </c>
      <c r="E84" s="88"/>
      <c r="F84" s="89"/>
      <c r="G84" s="89"/>
      <c r="H84" s="63"/>
    </row>
    <row r="85" spans="1:8" s="62" customFormat="1" ht="21.95" customHeight="1" x14ac:dyDescent="0.2">
      <c r="A85" s="61"/>
      <c r="C85" s="60"/>
      <c r="E85" s="60"/>
      <c r="F85" s="51"/>
      <c r="G85" s="51"/>
      <c r="H85" s="63"/>
    </row>
    <row r="86" spans="1:8" s="62" customFormat="1" ht="15" customHeight="1" x14ac:dyDescent="0.2">
      <c r="A86" s="61"/>
      <c r="C86" s="60"/>
      <c r="E86" s="88"/>
      <c r="F86" s="89"/>
      <c r="G86" s="89"/>
      <c r="H86" s="63"/>
    </row>
    <row r="87" spans="1:8" s="62" customFormat="1" ht="21.95" customHeight="1" x14ac:dyDescent="0.2">
      <c r="A87" s="61"/>
      <c r="C87" s="60"/>
      <c r="E87" s="88"/>
      <c r="F87" s="89"/>
      <c r="G87" s="89"/>
      <c r="H87" s="63"/>
    </row>
    <row r="88" spans="1:8" ht="29.25" hidden="1" customHeight="1" x14ac:dyDescent="0.25">
      <c r="C88" s="49"/>
      <c r="E88" s="92"/>
      <c r="F88" s="92"/>
    </row>
    <row r="89" spans="1:8" hidden="1" x14ac:dyDescent="0.25">
      <c r="C89" s="49"/>
      <c r="E89" s="89"/>
      <c r="F89" s="89"/>
    </row>
    <row r="90" spans="1:8" ht="24" hidden="1" customHeight="1" x14ac:dyDescent="0.25">
      <c r="C90" s="49"/>
      <c r="E90" s="89"/>
      <c r="F90" s="89"/>
    </row>
    <row r="117" x14ac:dyDescent="0.25"/>
    <row r="118" x14ac:dyDescent="0.25"/>
  </sheetData>
  <mergeCells count="84">
    <mergeCell ref="C2:F2"/>
    <mergeCell ref="C3:F3"/>
    <mergeCell ref="C4:F4"/>
    <mergeCell ref="C5:F5"/>
    <mergeCell ref="C6:F6"/>
    <mergeCell ref="C19:D19"/>
    <mergeCell ref="C8:D8"/>
    <mergeCell ref="C11:D11"/>
    <mergeCell ref="C25:D25"/>
    <mergeCell ref="C26:D26"/>
    <mergeCell ref="C20:D20"/>
    <mergeCell ref="C13:D13"/>
    <mergeCell ref="C15:D15"/>
    <mergeCell ref="C16:D16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1:D21"/>
    <mergeCell ref="C32:D32"/>
    <mergeCell ref="C33:D33"/>
    <mergeCell ref="C34:D34"/>
    <mergeCell ref="C35:D35"/>
    <mergeCell ref="C36:D36"/>
    <mergeCell ref="C27:D27"/>
    <mergeCell ref="C28:D28"/>
    <mergeCell ref="C29:D29"/>
    <mergeCell ref="C30:D30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71:D71"/>
    <mergeCell ref="C70:D70"/>
    <mergeCell ref="C68:D68"/>
    <mergeCell ref="C69:D69"/>
    <mergeCell ref="C52:D52"/>
    <mergeCell ref="C53:D53"/>
    <mergeCell ref="C54:D54"/>
    <mergeCell ref="C55:D55"/>
    <mergeCell ref="C56:D56"/>
    <mergeCell ref="C57:D57"/>
    <mergeCell ref="C64:D64"/>
    <mergeCell ref="C65:D65"/>
    <mergeCell ref="C66:D66"/>
    <mergeCell ref="C67:D67"/>
    <mergeCell ref="E80:G80"/>
    <mergeCell ref="C59:D59"/>
    <mergeCell ref="C60:D60"/>
    <mergeCell ref="C61:D61"/>
    <mergeCell ref="C62:D62"/>
    <mergeCell ref="C63:D63"/>
    <mergeCell ref="C73:D73"/>
    <mergeCell ref="E78:G78"/>
    <mergeCell ref="C75:F76"/>
    <mergeCell ref="E79:F79"/>
    <mergeCell ref="E83:G83"/>
    <mergeCell ref="C72:D72"/>
    <mergeCell ref="E84:G84"/>
    <mergeCell ref="E81:G81"/>
    <mergeCell ref="E82:F82"/>
    <mergeCell ref="E88:F88"/>
    <mergeCell ref="E89:F89"/>
    <mergeCell ref="E90:F90"/>
    <mergeCell ref="E86:G86"/>
    <mergeCell ref="E87:G87"/>
  </mergeCells>
  <phoneticPr fontId="0" type="noConversion"/>
  <printOptions horizontalCentered="1"/>
  <pageMargins left="0.31496062992125984" right="0.31496062992125984" top="0.35433070866141736" bottom="0.35433070866141736" header="0" footer="0"/>
  <pageSetup paperSize="238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1550-E9A2-4CE1-888B-8F661D67F725}">
  <sheetPr>
    <tabColor rgb="FFFFFF00"/>
    <pageSetUpPr fitToPage="1"/>
  </sheetPr>
  <dimension ref="A1:K118"/>
  <sheetViews>
    <sheetView showGridLines="0" topLeftCell="A57" zoomScale="130" zoomScaleNormal="130" workbookViewId="0">
      <selection activeCell="C75" sqref="C75:F76"/>
    </sheetView>
  </sheetViews>
  <sheetFormatPr baseColWidth="10" defaultColWidth="0" defaultRowHeight="15" zeroHeight="1" x14ac:dyDescent="0.25"/>
  <cols>
    <col min="1" max="1" width="2" style="4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69"/>
      <c r="C2" s="106"/>
      <c r="D2" s="106"/>
      <c r="E2" s="106"/>
      <c r="F2" s="106"/>
      <c r="G2" s="87"/>
    </row>
    <row r="3" spans="1:11" x14ac:dyDescent="0.25">
      <c r="C3" s="107" t="s">
        <v>56</v>
      </c>
      <c r="D3" s="107"/>
      <c r="E3" s="107"/>
      <c r="F3" s="107"/>
      <c r="G3" s="87"/>
    </row>
    <row r="4" spans="1:11" x14ac:dyDescent="0.25">
      <c r="C4" s="106" t="s">
        <v>0</v>
      </c>
      <c r="D4" s="106"/>
      <c r="E4" s="106"/>
      <c r="F4" s="106"/>
      <c r="G4" s="87"/>
    </row>
    <row r="5" spans="1:11" x14ac:dyDescent="0.25">
      <c r="C5" s="106" t="s">
        <v>65</v>
      </c>
      <c r="D5" s="106"/>
      <c r="E5" s="106"/>
      <c r="F5" s="106"/>
      <c r="G5" s="87"/>
    </row>
    <row r="6" spans="1:11" x14ac:dyDescent="0.25">
      <c r="B6" s="85"/>
      <c r="C6" s="106" t="s">
        <v>50</v>
      </c>
      <c r="D6" s="106"/>
      <c r="E6" s="106"/>
      <c r="F6" s="106"/>
      <c r="G6" s="86"/>
    </row>
    <row r="7" spans="1:11" x14ac:dyDescent="0.25">
      <c r="B7" s="85"/>
      <c r="C7" s="84"/>
      <c r="D7" s="83"/>
      <c r="E7" s="82"/>
      <c r="F7" s="81"/>
      <c r="G7" s="81"/>
    </row>
    <row r="8" spans="1:11" x14ac:dyDescent="0.25">
      <c r="B8" s="16"/>
      <c r="C8" s="105" t="s">
        <v>1</v>
      </c>
      <c r="D8" s="105"/>
      <c r="E8" s="80">
        <v>2025</v>
      </c>
      <c r="F8" s="79">
        <v>2024</v>
      </c>
      <c r="G8" s="18"/>
      <c r="H8" s="78"/>
      <c r="I8" s="77"/>
      <c r="J8" s="77"/>
      <c r="K8" s="13"/>
    </row>
    <row r="9" spans="1:11" ht="15" customHeight="1" x14ac:dyDescent="0.25">
      <c r="B9" s="76"/>
      <c r="C9" s="97" t="s">
        <v>2</v>
      </c>
      <c r="D9" s="97"/>
      <c r="E9" s="37"/>
      <c r="F9" s="20"/>
      <c r="G9" s="21"/>
    </row>
    <row r="10" spans="1:11" x14ac:dyDescent="0.25">
      <c r="B10" s="22"/>
      <c r="C10" s="99" t="s">
        <v>51</v>
      </c>
      <c r="D10" s="99"/>
      <c r="E10" s="75">
        <f>E11+E12+E13+E14+E15+E16+E17</f>
        <v>44975280.689999998</v>
      </c>
      <c r="F10" s="74">
        <f>SUM(F11:F17)</f>
        <v>96695865.530000001</v>
      </c>
      <c r="G10" s="21"/>
    </row>
    <row r="11" spans="1:11" x14ac:dyDescent="0.25">
      <c r="A11" s="45">
        <v>4110</v>
      </c>
      <c r="B11" s="24"/>
      <c r="C11" s="98" t="s">
        <v>4</v>
      </c>
      <c r="D11" s="98"/>
      <c r="E11" s="73">
        <v>0</v>
      </c>
      <c r="F11" s="72">
        <v>0</v>
      </c>
      <c r="G11" s="21"/>
    </row>
    <row r="12" spans="1:11" ht="15" customHeight="1" x14ac:dyDescent="0.25">
      <c r="A12" s="45">
        <v>4120</v>
      </c>
      <c r="B12" s="24"/>
      <c r="C12" s="98" t="s">
        <v>6</v>
      </c>
      <c r="D12" s="98"/>
      <c r="E12" s="73">
        <v>0</v>
      </c>
      <c r="F12" s="72">
        <v>0</v>
      </c>
      <c r="G12" s="21"/>
    </row>
    <row r="13" spans="1:11" ht="15" customHeight="1" x14ac:dyDescent="0.25">
      <c r="A13" s="45">
        <v>4130</v>
      </c>
      <c r="B13" s="24"/>
      <c r="C13" s="98" t="s">
        <v>8</v>
      </c>
      <c r="D13" s="98"/>
      <c r="E13" s="73">
        <v>0</v>
      </c>
      <c r="F13" s="72">
        <v>0</v>
      </c>
      <c r="G13" s="21"/>
    </row>
    <row r="14" spans="1:11" x14ac:dyDescent="0.25">
      <c r="A14" s="45">
        <v>4140</v>
      </c>
      <c r="B14" s="24"/>
      <c r="C14" s="98" t="s">
        <v>10</v>
      </c>
      <c r="D14" s="98"/>
      <c r="E14" s="73">
        <v>0</v>
      </c>
      <c r="F14" s="72">
        <v>0</v>
      </c>
      <c r="G14" s="21"/>
    </row>
    <row r="15" spans="1:11" x14ac:dyDescent="0.25">
      <c r="A15" s="45">
        <v>4150</v>
      </c>
      <c r="B15" s="24"/>
      <c r="C15" s="98" t="s">
        <v>48</v>
      </c>
      <c r="D15" s="98"/>
      <c r="E15" s="73">
        <v>576.79</v>
      </c>
      <c r="F15" s="72">
        <v>0</v>
      </c>
      <c r="G15" s="21"/>
    </row>
    <row r="16" spans="1:11" x14ac:dyDescent="0.25">
      <c r="A16" s="45">
        <v>4160</v>
      </c>
      <c r="B16" s="24"/>
      <c r="C16" s="98" t="s">
        <v>47</v>
      </c>
      <c r="D16" s="98"/>
      <c r="E16" s="73">
        <v>0</v>
      </c>
      <c r="F16" s="72">
        <v>0</v>
      </c>
      <c r="G16" s="21"/>
    </row>
    <row r="17" spans="1:7" ht="15" customHeight="1" x14ac:dyDescent="0.25">
      <c r="A17" s="45">
        <v>4170</v>
      </c>
      <c r="B17" s="24"/>
      <c r="C17" s="98" t="s">
        <v>49</v>
      </c>
      <c r="D17" s="98"/>
      <c r="E17" s="73">
        <v>44974703.899999999</v>
      </c>
      <c r="F17" s="72">
        <v>96695865.530000001</v>
      </c>
      <c r="G17" s="21"/>
    </row>
    <row r="18" spans="1:7" ht="6" customHeight="1" x14ac:dyDescent="0.25">
      <c r="B18" s="22"/>
      <c r="C18" s="102"/>
      <c r="D18" s="102"/>
      <c r="E18" s="41"/>
      <c r="F18" s="26"/>
      <c r="G18" s="21"/>
    </row>
    <row r="19" spans="1:7" ht="27" customHeight="1" x14ac:dyDescent="0.25">
      <c r="B19" s="22"/>
      <c r="C19" s="99" t="s">
        <v>53</v>
      </c>
      <c r="D19" s="99"/>
      <c r="E19" s="75">
        <f>SUM(E20:E21)</f>
        <v>685827</v>
      </c>
      <c r="F19" s="74">
        <f>SUM(F20:F21)</f>
        <v>14153496</v>
      </c>
      <c r="G19" s="21"/>
    </row>
    <row r="20" spans="1:7" x14ac:dyDescent="0.25">
      <c r="A20" s="45">
        <v>4210</v>
      </c>
      <c r="B20" s="24"/>
      <c r="C20" s="98" t="s">
        <v>52</v>
      </c>
      <c r="D20" s="98"/>
      <c r="E20" s="42">
        <v>376965</v>
      </c>
      <c r="F20" s="27">
        <v>8526914</v>
      </c>
      <c r="G20" s="21"/>
    </row>
    <row r="21" spans="1:7" x14ac:dyDescent="0.25">
      <c r="A21" s="45">
        <v>4220</v>
      </c>
      <c r="B21" s="24"/>
      <c r="C21" s="98" t="s">
        <v>46</v>
      </c>
      <c r="D21" s="98"/>
      <c r="E21" s="73">
        <v>308862</v>
      </c>
      <c r="F21" s="72">
        <v>5626582</v>
      </c>
      <c r="G21" s="21"/>
    </row>
    <row r="22" spans="1:7" ht="6" customHeight="1" x14ac:dyDescent="0.25">
      <c r="B22" s="22"/>
      <c r="C22" s="98"/>
      <c r="D22" s="98"/>
      <c r="E22" s="41"/>
      <c r="F22" s="26"/>
      <c r="G22" s="21"/>
    </row>
    <row r="23" spans="1:7" ht="15" customHeight="1" x14ac:dyDescent="0.25">
      <c r="B23" s="24"/>
      <c r="C23" s="99" t="s">
        <v>21</v>
      </c>
      <c r="D23" s="99"/>
      <c r="E23" s="75">
        <f>SUM(E24:E28)</f>
        <v>0</v>
      </c>
      <c r="F23" s="74">
        <f>SUM(F24:F28)</f>
        <v>372602.04</v>
      </c>
      <c r="G23" s="21"/>
    </row>
    <row r="24" spans="1:7" x14ac:dyDescent="0.25">
      <c r="A24" s="45">
        <v>4310</v>
      </c>
      <c r="B24" s="24"/>
      <c r="C24" s="98" t="s">
        <v>23</v>
      </c>
      <c r="D24" s="98"/>
      <c r="E24" s="73">
        <v>0</v>
      </c>
      <c r="F24" s="72">
        <v>372602.04</v>
      </c>
      <c r="G24" s="21"/>
    </row>
    <row r="25" spans="1:7" ht="15" customHeight="1" x14ac:dyDescent="0.25">
      <c r="A25" s="45">
        <v>4320</v>
      </c>
      <c r="B25" s="24"/>
      <c r="C25" s="98" t="s">
        <v>24</v>
      </c>
      <c r="D25" s="98"/>
      <c r="E25" s="73">
        <v>0</v>
      </c>
      <c r="F25" s="72">
        <v>0</v>
      </c>
      <c r="G25" s="21"/>
    </row>
    <row r="26" spans="1:7" x14ac:dyDescent="0.25">
      <c r="A26" s="45">
        <v>4330</v>
      </c>
      <c r="B26" s="24"/>
      <c r="C26" s="98" t="s">
        <v>25</v>
      </c>
      <c r="D26" s="98"/>
      <c r="E26" s="73">
        <v>0</v>
      </c>
      <c r="F26" s="72">
        <v>0</v>
      </c>
      <c r="G26" s="21"/>
    </row>
    <row r="27" spans="1:7" ht="15" customHeight="1" x14ac:dyDescent="0.25">
      <c r="A27" s="45">
        <v>4340</v>
      </c>
      <c r="B27" s="24"/>
      <c r="C27" s="98" t="s">
        <v>27</v>
      </c>
      <c r="D27" s="98"/>
      <c r="E27" s="73">
        <v>0</v>
      </c>
      <c r="F27" s="72">
        <v>0</v>
      </c>
      <c r="G27" s="21"/>
    </row>
    <row r="28" spans="1:7" ht="15" customHeight="1" x14ac:dyDescent="0.25">
      <c r="A28" s="45">
        <v>4390</v>
      </c>
      <c r="B28" s="24"/>
      <c r="C28" s="98" t="s">
        <v>29</v>
      </c>
      <c r="D28" s="98"/>
      <c r="E28" s="73">
        <v>0</v>
      </c>
      <c r="F28" s="72">
        <v>0</v>
      </c>
      <c r="G28" s="21"/>
    </row>
    <row r="29" spans="1:7" ht="6" customHeight="1" x14ac:dyDescent="0.25">
      <c r="B29" s="22"/>
      <c r="C29" s="98"/>
      <c r="D29" s="98"/>
      <c r="E29" s="43"/>
      <c r="F29" s="20"/>
      <c r="G29" s="21"/>
    </row>
    <row r="30" spans="1:7" ht="15" customHeight="1" x14ac:dyDescent="0.25">
      <c r="B30" s="28"/>
      <c r="C30" s="97" t="s">
        <v>31</v>
      </c>
      <c r="D30" s="97"/>
      <c r="E30" s="75">
        <f>E10+E19+E23</f>
        <v>45661107.689999998</v>
      </c>
      <c r="F30" s="74">
        <f>F10+F19+F23</f>
        <v>111221963.57000001</v>
      </c>
      <c r="G30" s="29"/>
    </row>
    <row r="31" spans="1:7" x14ac:dyDescent="0.25">
      <c r="B31" s="22"/>
      <c r="C31" s="98"/>
      <c r="D31" s="98"/>
      <c r="E31" s="43"/>
      <c r="F31" s="20"/>
      <c r="G31" s="21"/>
    </row>
    <row r="32" spans="1:7" ht="15" customHeight="1" x14ac:dyDescent="0.25">
      <c r="B32" s="30"/>
      <c r="C32" s="97" t="s">
        <v>3</v>
      </c>
      <c r="D32" s="97"/>
      <c r="E32" s="43"/>
      <c r="F32" s="20"/>
      <c r="G32" s="31"/>
    </row>
    <row r="33" spans="1:7" ht="15" customHeight="1" x14ac:dyDescent="0.25">
      <c r="B33" s="30"/>
      <c r="C33" s="99" t="s">
        <v>54</v>
      </c>
      <c r="D33" s="99"/>
      <c r="E33" s="75">
        <f>SUM(E34:E36)</f>
        <v>13168240.649999999</v>
      </c>
      <c r="F33" s="74">
        <f>SUM(F34:F36)</f>
        <v>98083530.170000002</v>
      </c>
      <c r="G33" s="31"/>
    </row>
    <row r="34" spans="1:7" x14ac:dyDescent="0.25">
      <c r="A34" s="45">
        <v>5110</v>
      </c>
      <c r="B34" s="30"/>
      <c r="C34" s="98" t="s">
        <v>5</v>
      </c>
      <c r="D34" s="98"/>
      <c r="E34" s="73">
        <v>4899320</v>
      </c>
      <c r="F34" s="72">
        <v>30763439.07</v>
      </c>
      <c r="G34" s="31"/>
    </row>
    <row r="35" spans="1:7" x14ac:dyDescent="0.25">
      <c r="A35" s="45">
        <v>5120</v>
      </c>
      <c r="B35" s="30"/>
      <c r="C35" s="98" t="s">
        <v>7</v>
      </c>
      <c r="D35" s="98"/>
      <c r="E35" s="73">
        <v>870902.19</v>
      </c>
      <c r="F35" s="72">
        <v>11125399.85</v>
      </c>
      <c r="G35" s="31"/>
    </row>
    <row r="36" spans="1:7" x14ac:dyDescent="0.25">
      <c r="A36" s="45">
        <v>5130</v>
      </c>
      <c r="B36" s="30"/>
      <c r="C36" s="98" t="s">
        <v>9</v>
      </c>
      <c r="D36" s="98"/>
      <c r="E36" s="73">
        <v>7398018.46</v>
      </c>
      <c r="F36" s="72">
        <v>56194691.25</v>
      </c>
      <c r="G36" s="31"/>
    </row>
    <row r="37" spans="1:7" ht="6" customHeight="1" x14ac:dyDescent="0.25">
      <c r="B37" s="30"/>
      <c r="C37" s="98"/>
      <c r="D37" s="98"/>
      <c r="E37" s="41"/>
      <c r="F37" s="26"/>
      <c r="G37" s="31"/>
    </row>
    <row r="38" spans="1:7" ht="15" customHeight="1" x14ac:dyDescent="0.25">
      <c r="B38" s="30"/>
      <c r="C38" s="99" t="s">
        <v>11</v>
      </c>
      <c r="D38" s="99"/>
      <c r="E38" s="75">
        <f>SUM(E39:E47)</f>
        <v>452672</v>
      </c>
      <c r="F38" s="74">
        <f>SUM(F39:F47)</f>
        <v>2092329</v>
      </c>
      <c r="G38" s="31"/>
    </row>
    <row r="39" spans="1:7" ht="15" customHeight="1" x14ac:dyDescent="0.25">
      <c r="A39" s="45">
        <v>5210</v>
      </c>
      <c r="B39" s="30"/>
      <c r="C39" s="98" t="s">
        <v>12</v>
      </c>
      <c r="D39" s="98"/>
      <c r="E39" s="73">
        <v>0</v>
      </c>
      <c r="F39" s="72">
        <v>0</v>
      </c>
      <c r="G39" s="31"/>
    </row>
    <row r="40" spans="1:7" ht="15" customHeight="1" x14ac:dyDescent="0.25">
      <c r="A40" s="45">
        <v>5220</v>
      </c>
      <c r="B40" s="30"/>
      <c r="C40" s="98" t="s">
        <v>13</v>
      </c>
      <c r="D40" s="98"/>
      <c r="E40" s="73">
        <v>0</v>
      </c>
      <c r="F40" s="72">
        <v>0</v>
      </c>
      <c r="G40" s="31"/>
    </row>
    <row r="41" spans="1:7" x14ac:dyDescent="0.25">
      <c r="A41" s="45">
        <v>5230</v>
      </c>
      <c r="B41" s="30"/>
      <c r="C41" s="98" t="s">
        <v>14</v>
      </c>
      <c r="D41" s="98"/>
      <c r="E41" s="73">
        <v>0</v>
      </c>
      <c r="F41" s="72">
        <v>0</v>
      </c>
      <c r="G41" s="31"/>
    </row>
    <row r="42" spans="1:7" x14ac:dyDescent="0.25">
      <c r="A42" s="45">
        <v>5240</v>
      </c>
      <c r="B42" s="30"/>
      <c r="C42" s="98" t="s">
        <v>15</v>
      </c>
      <c r="D42" s="98"/>
      <c r="E42" s="73">
        <v>0</v>
      </c>
      <c r="F42" s="72">
        <v>0</v>
      </c>
      <c r="G42" s="31"/>
    </row>
    <row r="43" spans="1:7" x14ac:dyDescent="0.25">
      <c r="A43" s="45">
        <v>5250</v>
      </c>
      <c r="B43" s="30"/>
      <c r="C43" s="98" t="s">
        <v>16</v>
      </c>
      <c r="D43" s="98"/>
      <c r="E43" s="73">
        <v>452672</v>
      </c>
      <c r="F43" s="72">
        <v>2092329</v>
      </c>
      <c r="G43" s="31"/>
    </row>
    <row r="44" spans="1:7" ht="15" customHeight="1" x14ac:dyDescent="0.25">
      <c r="A44" s="45">
        <v>5260</v>
      </c>
      <c r="B44" s="30"/>
      <c r="C44" s="98" t="s">
        <v>18</v>
      </c>
      <c r="D44" s="98"/>
      <c r="E44" s="73">
        <v>0</v>
      </c>
      <c r="F44" s="72">
        <v>0</v>
      </c>
      <c r="G44" s="31"/>
    </row>
    <row r="45" spans="1:7" ht="15" customHeight="1" x14ac:dyDescent="0.25">
      <c r="A45" s="45">
        <v>5270</v>
      </c>
      <c r="B45" s="30"/>
      <c r="C45" s="98" t="s">
        <v>19</v>
      </c>
      <c r="D45" s="98"/>
      <c r="E45" s="73">
        <v>0</v>
      </c>
      <c r="F45" s="72">
        <v>0</v>
      </c>
      <c r="G45" s="31"/>
    </row>
    <row r="46" spans="1:7" x14ac:dyDescent="0.25">
      <c r="A46" s="45">
        <v>5280</v>
      </c>
      <c r="B46" s="30"/>
      <c r="C46" s="98" t="s">
        <v>20</v>
      </c>
      <c r="D46" s="98"/>
      <c r="E46" s="73">
        <v>0</v>
      </c>
      <c r="F46" s="72">
        <v>0</v>
      </c>
      <c r="G46" s="31"/>
    </row>
    <row r="47" spans="1:7" x14ac:dyDescent="0.25">
      <c r="A47" s="45">
        <v>5290</v>
      </c>
      <c r="B47" s="30"/>
      <c r="C47" s="98" t="s">
        <v>22</v>
      </c>
      <c r="D47" s="98"/>
      <c r="E47" s="73">
        <v>0</v>
      </c>
      <c r="F47" s="72">
        <v>0</v>
      </c>
      <c r="G47" s="31"/>
    </row>
    <row r="48" spans="1:7" ht="6" customHeight="1" x14ac:dyDescent="0.25">
      <c r="B48" s="30"/>
      <c r="C48" s="98"/>
      <c r="D48" s="98"/>
      <c r="E48" s="41"/>
      <c r="F48" s="26"/>
      <c r="G48" s="31"/>
    </row>
    <row r="49" spans="1:7" ht="15" customHeight="1" x14ac:dyDescent="0.25">
      <c r="B49" s="30"/>
      <c r="C49" s="99" t="s">
        <v>17</v>
      </c>
      <c r="D49" s="99"/>
      <c r="E49" s="75">
        <f>SUM(E50:E52)</f>
        <v>0</v>
      </c>
      <c r="F49" s="74">
        <f>SUM(F50:F52)</f>
        <v>0</v>
      </c>
      <c r="G49" s="31"/>
    </row>
    <row r="50" spans="1:7" x14ac:dyDescent="0.25">
      <c r="A50" s="45">
        <v>5310</v>
      </c>
      <c r="B50" s="30"/>
      <c r="C50" s="98" t="s">
        <v>26</v>
      </c>
      <c r="D50" s="98"/>
      <c r="E50" s="73">
        <v>0</v>
      </c>
      <c r="F50" s="72">
        <v>0</v>
      </c>
      <c r="G50" s="31"/>
    </row>
    <row r="51" spans="1:7" x14ac:dyDescent="0.25">
      <c r="A51" s="45">
        <v>5320</v>
      </c>
      <c r="B51" s="30"/>
      <c r="C51" s="98" t="s">
        <v>28</v>
      </c>
      <c r="D51" s="98"/>
      <c r="E51" s="73">
        <v>0</v>
      </c>
      <c r="F51" s="72">
        <v>0</v>
      </c>
      <c r="G51" s="31"/>
    </row>
    <row r="52" spans="1:7" x14ac:dyDescent="0.25">
      <c r="A52" s="45">
        <v>5330</v>
      </c>
      <c r="B52" s="30"/>
      <c r="C52" s="98" t="s">
        <v>30</v>
      </c>
      <c r="D52" s="98"/>
      <c r="E52" s="73">
        <v>0</v>
      </c>
      <c r="F52" s="72">
        <v>0</v>
      </c>
      <c r="G52" s="31"/>
    </row>
    <row r="53" spans="1:7" ht="6" customHeight="1" x14ac:dyDescent="0.25">
      <c r="B53" s="30"/>
      <c r="C53" s="98"/>
      <c r="D53" s="98"/>
      <c r="E53" s="41"/>
      <c r="F53" s="26"/>
      <c r="G53" s="31"/>
    </row>
    <row r="54" spans="1:7" ht="15" customHeight="1" x14ac:dyDescent="0.25">
      <c r="B54" s="30"/>
      <c r="C54" s="99" t="s">
        <v>32</v>
      </c>
      <c r="D54" s="99"/>
      <c r="E54" s="71">
        <f>SUM(E55:E59)</f>
        <v>0</v>
      </c>
      <c r="F54" s="70">
        <f>SUM(F55:F59)</f>
        <v>0</v>
      </c>
      <c r="G54" s="31"/>
    </row>
    <row r="55" spans="1:7" ht="15" customHeight="1" x14ac:dyDescent="0.25">
      <c r="A55" s="45">
        <v>5410</v>
      </c>
      <c r="B55" s="30"/>
      <c r="C55" s="98" t="s">
        <v>33</v>
      </c>
      <c r="D55" s="98"/>
      <c r="E55" s="73">
        <v>0</v>
      </c>
      <c r="F55" s="72">
        <v>0</v>
      </c>
      <c r="G55" s="31"/>
    </row>
    <row r="56" spans="1:7" ht="15" customHeight="1" x14ac:dyDescent="0.25">
      <c r="A56" s="45">
        <v>5420</v>
      </c>
      <c r="B56" s="30"/>
      <c r="C56" s="98" t="s">
        <v>34</v>
      </c>
      <c r="D56" s="98"/>
      <c r="E56" s="73">
        <v>0</v>
      </c>
      <c r="F56" s="72">
        <v>0</v>
      </c>
      <c r="G56" s="31"/>
    </row>
    <row r="57" spans="1:7" ht="15" customHeight="1" x14ac:dyDescent="0.25">
      <c r="A57" s="45">
        <v>5430</v>
      </c>
      <c r="B57" s="30"/>
      <c r="C57" s="98" t="s">
        <v>35</v>
      </c>
      <c r="D57" s="98"/>
      <c r="E57" s="73">
        <v>0</v>
      </c>
      <c r="F57" s="72">
        <v>0</v>
      </c>
      <c r="G57" s="21"/>
    </row>
    <row r="58" spans="1:7" x14ac:dyDescent="0.25">
      <c r="A58" s="45">
        <v>5440</v>
      </c>
      <c r="B58" s="30"/>
      <c r="C58" s="98" t="s">
        <v>36</v>
      </c>
      <c r="D58" s="98"/>
      <c r="E58" s="73">
        <v>0</v>
      </c>
      <c r="F58" s="72">
        <v>0</v>
      </c>
      <c r="G58" s="21"/>
    </row>
    <row r="59" spans="1:7" x14ac:dyDescent="0.25">
      <c r="A59" s="45">
        <v>5450</v>
      </c>
      <c r="B59" s="30"/>
      <c r="C59" s="98" t="s">
        <v>37</v>
      </c>
      <c r="D59" s="98"/>
      <c r="E59" s="73">
        <v>0</v>
      </c>
      <c r="F59" s="72">
        <v>0</v>
      </c>
      <c r="G59" s="21"/>
    </row>
    <row r="60" spans="1:7" ht="6" customHeight="1" x14ac:dyDescent="0.25">
      <c r="B60" s="30"/>
      <c r="C60" s="98"/>
      <c r="D60" s="98"/>
      <c r="E60" s="41"/>
      <c r="F60" s="26"/>
      <c r="G60" s="21"/>
    </row>
    <row r="61" spans="1:7" ht="15" customHeight="1" x14ac:dyDescent="0.25">
      <c r="B61" s="30"/>
      <c r="C61" s="99" t="s">
        <v>38</v>
      </c>
      <c r="D61" s="99"/>
      <c r="E61" s="71">
        <f>SUM(E62:E65)</f>
        <v>0</v>
      </c>
      <c r="F61" s="70">
        <f>SUM(F62:F65)</f>
        <v>6107537.7300000004</v>
      </c>
      <c r="G61" s="21"/>
    </row>
    <row r="62" spans="1:7" ht="15" customHeight="1" x14ac:dyDescent="0.25">
      <c r="A62" s="45">
        <v>5510</v>
      </c>
      <c r="B62" s="30"/>
      <c r="C62" s="98" t="s">
        <v>39</v>
      </c>
      <c r="D62" s="98"/>
      <c r="E62" s="73">
        <v>0</v>
      </c>
      <c r="F62" s="72">
        <v>6107537.7300000004</v>
      </c>
      <c r="G62" s="21"/>
    </row>
    <row r="63" spans="1:7" x14ac:dyDescent="0.25">
      <c r="A63" s="45">
        <v>5520</v>
      </c>
      <c r="B63" s="30"/>
      <c r="C63" s="98" t="s">
        <v>40</v>
      </c>
      <c r="D63" s="98"/>
      <c r="E63" s="73">
        <v>0</v>
      </c>
      <c r="F63" s="72">
        <v>0</v>
      </c>
      <c r="G63" s="21"/>
    </row>
    <row r="64" spans="1:7" ht="15" customHeight="1" x14ac:dyDescent="0.25">
      <c r="A64" s="45">
        <v>5530</v>
      </c>
      <c r="B64" s="30"/>
      <c r="C64" s="98" t="s">
        <v>41</v>
      </c>
      <c r="D64" s="98"/>
      <c r="E64" s="73">
        <v>0</v>
      </c>
      <c r="F64" s="72">
        <v>0</v>
      </c>
      <c r="G64" s="21"/>
    </row>
    <row r="65" spans="1:7" x14ac:dyDescent="0.25">
      <c r="A65" s="45">
        <v>5590</v>
      </c>
      <c r="B65" s="30"/>
      <c r="C65" s="98" t="s">
        <v>42</v>
      </c>
      <c r="D65" s="98"/>
      <c r="E65" s="73">
        <v>0</v>
      </c>
      <c r="F65" s="72">
        <v>0</v>
      </c>
      <c r="G65" s="21"/>
    </row>
    <row r="66" spans="1:7" ht="6" customHeight="1" x14ac:dyDescent="0.25">
      <c r="B66" s="30"/>
      <c r="C66" s="98"/>
      <c r="D66" s="98"/>
      <c r="E66" s="41"/>
      <c r="F66" s="26"/>
      <c r="G66" s="21"/>
    </row>
    <row r="67" spans="1:7" x14ac:dyDescent="0.25">
      <c r="B67" s="30"/>
      <c r="C67" s="99" t="s">
        <v>43</v>
      </c>
      <c r="D67" s="99"/>
      <c r="E67" s="71">
        <f>E68</f>
        <v>0</v>
      </c>
      <c r="F67" s="70">
        <f>F68</f>
        <v>1034482.76</v>
      </c>
      <c r="G67" s="21"/>
    </row>
    <row r="68" spans="1:7" ht="15" customHeight="1" x14ac:dyDescent="0.25">
      <c r="A68" s="45">
        <v>5610</v>
      </c>
      <c r="B68" s="30"/>
      <c r="C68" s="98" t="s">
        <v>44</v>
      </c>
      <c r="D68" s="98"/>
      <c r="E68" s="73">
        <v>0</v>
      </c>
      <c r="F68" s="72">
        <v>1034482.76</v>
      </c>
      <c r="G68" s="21"/>
    </row>
    <row r="69" spans="1:7" ht="8.25" customHeight="1" x14ac:dyDescent="0.25">
      <c r="B69" s="30"/>
      <c r="C69" s="98"/>
      <c r="D69" s="98"/>
      <c r="E69" s="41"/>
      <c r="F69" s="26"/>
      <c r="G69" s="21"/>
    </row>
    <row r="70" spans="1:7" ht="15" customHeight="1" x14ac:dyDescent="0.25">
      <c r="B70" s="30"/>
      <c r="C70" s="97" t="s">
        <v>45</v>
      </c>
      <c r="D70" s="97"/>
      <c r="E70" s="71">
        <f>E33+E38+E49+E54+E61+E67</f>
        <v>13620912.649999999</v>
      </c>
      <c r="F70" s="70">
        <f>F33+F38+F49+F54+F61+F67</f>
        <v>107317879.66000001</v>
      </c>
      <c r="G70" s="21"/>
    </row>
    <row r="71" spans="1:7" x14ac:dyDescent="0.25">
      <c r="B71" s="30"/>
      <c r="C71" s="98"/>
      <c r="D71" s="98"/>
      <c r="E71" s="43"/>
      <c r="F71" s="20"/>
      <c r="G71" s="21"/>
    </row>
    <row r="72" spans="1:7" ht="15" customHeight="1" x14ac:dyDescent="0.25">
      <c r="B72" s="30"/>
      <c r="C72" s="97" t="s">
        <v>55</v>
      </c>
      <c r="D72" s="97"/>
      <c r="E72" s="71">
        <f>E30-E70</f>
        <v>32040195.039999999</v>
      </c>
      <c r="F72" s="70">
        <f>F30-F70</f>
        <v>3904083.9099999964</v>
      </c>
      <c r="G72" s="21"/>
    </row>
    <row r="73" spans="1:7" x14ac:dyDescent="0.25">
      <c r="B73" s="33"/>
      <c r="C73" s="93"/>
      <c r="D73" s="93"/>
      <c r="E73" s="38"/>
      <c r="F73" s="34"/>
      <c r="G73" s="35"/>
    </row>
    <row r="74" spans="1:7" x14ac:dyDescent="0.25">
      <c r="B74" s="69"/>
      <c r="C74" s="68"/>
      <c r="D74" s="68"/>
      <c r="E74" s="66"/>
      <c r="F74" s="66"/>
      <c r="G74" s="69"/>
    </row>
    <row r="75" spans="1:7" x14ac:dyDescent="0.25">
      <c r="C75" s="109" t="s">
        <v>64</v>
      </c>
      <c r="D75" s="109"/>
      <c r="E75" s="109"/>
      <c r="F75" s="109"/>
      <c r="G75" s="68"/>
    </row>
    <row r="76" spans="1:7" ht="26.25" customHeight="1" x14ac:dyDescent="0.25">
      <c r="C76" s="109"/>
      <c r="D76" s="109"/>
      <c r="E76" s="109"/>
      <c r="F76" s="109"/>
    </row>
    <row r="77" spans="1:7" x14ac:dyDescent="0.25">
      <c r="C77" s="65"/>
      <c r="D77" s="68"/>
      <c r="E77" s="67"/>
      <c r="F77" s="66"/>
    </row>
    <row r="78" spans="1:7" hidden="1" x14ac:dyDescent="0.25">
      <c r="C78" s="65"/>
      <c r="D78" s="64"/>
      <c r="E78" s="108"/>
      <c r="F78" s="108"/>
      <c r="G78" s="108"/>
    </row>
    <row r="79" spans="1:7" ht="24" hidden="1" customHeight="1" x14ac:dyDescent="0.25">
      <c r="C79" s="52"/>
      <c r="E79" s="89"/>
      <c r="F79" s="89"/>
    </row>
    <row r="80" spans="1:7" ht="15" customHeight="1" x14ac:dyDescent="0.25">
      <c r="C80" s="54" t="s">
        <v>58</v>
      </c>
      <c r="E80" s="100" t="s">
        <v>60</v>
      </c>
      <c r="F80" s="100"/>
      <c r="G80" s="101"/>
    </row>
    <row r="81" spans="1:7" ht="15" customHeight="1" x14ac:dyDescent="0.25">
      <c r="C81" s="55" t="s">
        <v>59</v>
      </c>
      <c r="E81" s="90" t="s">
        <v>61</v>
      </c>
      <c r="F81" s="90"/>
      <c r="G81" s="91"/>
    </row>
    <row r="82" spans="1:7" ht="30" customHeight="1" x14ac:dyDescent="0.25">
      <c r="C82" s="52"/>
      <c r="E82" s="89"/>
      <c r="F82" s="89"/>
    </row>
    <row r="83" spans="1:7" s="57" customFormat="1" ht="15" customHeight="1" x14ac:dyDescent="0.2">
      <c r="A83" s="58"/>
      <c r="C83" s="54" t="s">
        <v>62</v>
      </c>
      <c r="E83" s="90"/>
      <c r="F83" s="89"/>
      <c r="G83" s="89"/>
    </row>
    <row r="84" spans="1:7" s="62" customFormat="1" ht="21.95" customHeight="1" x14ac:dyDescent="0.2">
      <c r="A84" s="61"/>
      <c r="C84" s="56" t="s">
        <v>63</v>
      </c>
      <c r="E84" s="90"/>
      <c r="F84" s="89"/>
      <c r="G84" s="89"/>
    </row>
    <row r="85" spans="1:7" s="62" customFormat="1" ht="21.95" customHeight="1" x14ac:dyDescent="0.2">
      <c r="A85" s="61"/>
      <c r="C85" s="56"/>
      <c r="E85" s="56"/>
      <c r="F85" s="52"/>
      <c r="G85" s="52"/>
    </row>
    <row r="86" spans="1:7" s="62" customFormat="1" ht="15" customHeight="1" x14ac:dyDescent="0.2">
      <c r="A86" s="61"/>
      <c r="C86" s="56"/>
      <c r="E86" s="90"/>
      <c r="F86" s="89"/>
      <c r="G86" s="89"/>
    </row>
    <row r="87" spans="1:7" s="62" customFormat="1" ht="21.95" customHeight="1" x14ac:dyDescent="0.2">
      <c r="A87" s="61"/>
      <c r="C87" s="56"/>
      <c r="E87" s="90"/>
      <c r="F87" s="89"/>
      <c r="G87" s="89"/>
    </row>
    <row r="88" spans="1:7" ht="29.25" hidden="1" customHeight="1" x14ac:dyDescent="0.25">
      <c r="C88" s="53"/>
      <c r="E88" s="92"/>
      <c r="F88" s="92"/>
    </row>
    <row r="89" spans="1:7" hidden="1" x14ac:dyDescent="0.25">
      <c r="C89" s="53"/>
      <c r="E89" s="89"/>
      <c r="F89" s="89"/>
    </row>
    <row r="90" spans="1:7" ht="24" hidden="1" customHeight="1" x14ac:dyDescent="0.25">
      <c r="C90" s="53"/>
      <c r="E90" s="89"/>
      <c r="F90" s="89"/>
    </row>
    <row r="117" x14ac:dyDescent="0.25"/>
    <row r="118" x14ac:dyDescent="0.25"/>
  </sheetData>
  <mergeCells count="84">
    <mergeCell ref="E84:G84"/>
    <mergeCell ref="E81:G81"/>
    <mergeCell ref="E82:F82"/>
    <mergeCell ref="E88:F88"/>
    <mergeCell ref="E89:F89"/>
    <mergeCell ref="E90:F90"/>
    <mergeCell ref="E86:G86"/>
    <mergeCell ref="E87:G87"/>
    <mergeCell ref="C73:D73"/>
    <mergeCell ref="E78:G78"/>
    <mergeCell ref="C75:F76"/>
    <mergeCell ref="E79:F79"/>
    <mergeCell ref="E83:G83"/>
    <mergeCell ref="C72:D72"/>
    <mergeCell ref="C64:D64"/>
    <mergeCell ref="C65:D65"/>
    <mergeCell ref="C66:D66"/>
    <mergeCell ref="C67:D67"/>
    <mergeCell ref="E80:G80"/>
    <mergeCell ref="C59:D59"/>
    <mergeCell ref="C60:D60"/>
    <mergeCell ref="C61:D61"/>
    <mergeCell ref="C62:D62"/>
    <mergeCell ref="C63:D63"/>
    <mergeCell ref="C71:D71"/>
    <mergeCell ref="C70:D70"/>
    <mergeCell ref="C68:D68"/>
    <mergeCell ref="C69:D69"/>
    <mergeCell ref="C52:D52"/>
    <mergeCell ref="C53:D53"/>
    <mergeCell ref="C54:D54"/>
    <mergeCell ref="C55:D55"/>
    <mergeCell ref="C56:D56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37:D37"/>
    <mergeCell ref="C38:D38"/>
    <mergeCell ref="C39:D39"/>
    <mergeCell ref="C40:D40"/>
    <mergeCell ref="C41:D41"/>
    <mergeCell ref="C42:D42"/>
    <mergeCell ref="C32:D32"/>
    <mergeCell ref="C33:D33"/>
    <mergeCell ref="C34:D34"/>
    <mergeCell ref="C35:D35"/>
    <mergeCell ref="C36:D36"/>
    <mergeCell ref="C27:D27"/>
    <mergeCell ref="C28:D28"/>
    <mergeCell ref="C29:D29"/>
    <mergeCell ref="C30:D30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5:D25"/>
    <mergeCell ref="C26:D26"/>
    <mergeCell ref="C20:D20"/>
    <mergeCell ref="C13:D13"/>
    <mergeCell ref="C15:D15"/>
    <mergeCell ref="C16:D16"/>
    <mergeCell ref="C21:D21"/>
    <mergeCell ref="C2:F2"/>
    <mergeCell ref="C3:F3"/>
    <mergeCell ref="C4:F4"/>
    <mergeCell ref="C5:F5"/>
    <mergeCell ref="C6:F6"/>
    <mergeCell ref="C19:D19"/>
    <mergeCell ref="C8:D8"/>
    <mergeCell ref="C11:D11"/>
  </mergeCells>
  <printOptions horizontalCentered="1"/>
  <pageMargins left="0.31496062992125984" right="0.31496062992125984" top="0.35433070866141736" bottom="0.35433070866141736" header="0" footer="0"/>
  <pageSetup paperSize="238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E13E-FAB6-4167-A277-CDC8C673CBFE}">
  <sheetPr>
    <tabColor rgb="FFFFFF00"/>
    <pageSetUpPr fitToPage="1"/>
  </sheetPr>
  <dimension ref="A1:K118"/>
  <sheetViews>
    <sheetView showGridLines="0" tabSelected="1" zoomScale="130" zoomScaleNormal="130" workbookViewId="0">
      <selection activeCell="C14" sqref="C14:D14"/>
    </sheetView>
  </sheetViews>
  <sheetFormatPr baseColWidth="10" defaultColWidth="0" defaultRowHeight="15" zeroHeight="1" x14ac:dyDescent="0.25"/>
  <cols>
    <col min="1" max="1" width="2" style="4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69"/>
      <c r="C2" s="106"/>
      <c r="D2" s="106"/>
      <c r="E2" s="106"/>
      <c r="F2" s="106"/>
      <c r="G2" s="87"/>
    </row>
    <row r="3" spans="1:11" x14ac:dyDescent="0.25">
      <c r="C3" s="107" t="s">
        <v>56</v>
      </c>
      <c r="D3" s="107"/>
      <c r="E3" s="107"/>
      <c r="F3" s="107"/>
      <c r="G3" s="87"/>
    </row>
    <row r="4" spans="1:11" x14ac:dyDescent="0.25">
      <c r="C4" s="106" t="s">
        <v>0</v>
      </c>
      <c r="D4" s="106"/>
      <c r="E4" s="106"/>
      <c r="F4" s="106"/>
      <c r="G4" s="87"/>
    </row>
    <row r="5" spans="1:11" x14ac:dyDescent="0.25">
      <c r="C5" s="106" t="s">
        <v>66</v>
      </c>
      <c r="D5" s="106"/>
      <c r="E5" s="106"/>
      <c r="F5" s="106"/>
      <c r="G5" s="87"/>
    </row>
    <row r="6" spans="1:11" x14ac:dyDescent="0.25">
      <c r="B6" s="85"/>
      <c r="C6" s="106" t="s">
        <v>50</v>
      </c>
      <c r="D6" s="106"/>
      <c r="E6" s="106"/>
      <c r="F6" s="106"/>
      <c r="G6" s="86"/>
    </row>
    <row r="7" spans="1:11" x14ac:dyDescent="0.25">
      <c r="B7" s="85"/>
      <c r="C7" s="84"/>
      <c r="D7" s="83"/>
      <c r="E7" s="82"/>
      <c r="F7" s="81"/>
      <c r="G7" s="81"/>
    </row>
    <row r="8" spans="1:11" x14ac:dyDescent="0.25">
      <c r="B8" s="16"/>
      <c r="C8" s="105" t="s">
        <v>1</v>
      </c>
      <c r="D8" s="105"/>
      <c r="E8" s="80">
        <v>2025</v>
      </c>
      <c r="F8" s="79">
        <v>2024</v>
      </c>
      <c r="G8" s="18"/>
      <c r="H8" s="78"/>
      <c r="I8" s="77"/>
      <c r="J8" s="77"/>
      <c r="K8" s="13"/>
    </row>
    <row r="9" spans="1:11" ht="15" customHeight="1" x14ac:dyDescent="0.25">
      <c r="B9" s="76"/>
      <c r="C9" s="97" t="s">
        <v>2</v>
      </c>
      <c r="D9" s="97"/>
      <c r="E9" s="37"/>
      <c r="F9" s="20"/>
      <c r="G9" s="21"/>
    </row>
    <row r="10" spans="1:11" x14ac:dyDescent="0.25">
      <c r="B10" s="22"/>
      <c r="C10" s="99" t="s">
        <v>51</v>
      </c>
      <c r="D10" s="99"/>
      <c r="E10" s="75">
        <f>E11+E12+E13+E14+E15+E16+E17</f>
        <v>51124462.329999998</v>
      </c>
      <c r="F10" s="74">
        <f>SUM(F11:F17)</f>
        <v>96695865.530000001</v>
      </c>
      <c r="G10" s="21"/>
    </row>
    <row r="11" spans="1:11" x14ac:dyDescent="0.25">
      <c r="A11" s="45">
        <v>4110</v>
      </c>
      <c r="B11" s="24"/>
      <c r="C11" s="98" t="s">
        <v>4</v>
      </c>
      <c r="D11" s="98"/>
      <c r="E11" s="73">
        <v>0</v>
      </c>
      <c r="F11" s="72">
        <v>0</v>
      </c>
      <c r="G11" s="21"/>
    </row>
    <row r="12" spans="1:11" ht="15" customHeight="1" x14ac:dyDescent="0.25">
      <c r="A12" s="45">
        <v>4120</v>
      </c>
      <c r="B12" s="24"/>
      <c r="C12" s="98" t="s">
        <v>6</v>
      </c>
      <c r="D12" s="98"/>
      <c r="E12" s="73">
        <v>0</v>
      </c>
      <c r="F12" s="72">
        <v>0</v>
      </c>
      <c r="G12" s="21"/>
    </row>
    <row r="13" spans="1:11" ht="15" customHeight="1" x14ac:dyDescent="0.25">
      <c r="A13" s="45">
        <v>4130</v>
      </c>
      <c r="B13" s="24"/>
      <c r="C13" s="98" t="s">
        <v>8</v>
      </c>
      <c r="D13" s="98"/>
      <c r="E13" s="73">
        <v>0</v>
      </c>
      <c r="F13" s="72">
        <v>0</v>
      </c>
      <c r="G13" s="21"/>
    </row>
    <row r="14" spans="1:11" x14ac:dyDescent="0.25">
      <c r="A14" s="45">
        <v>4140</v>
      </c>
      <c r="B14" s="24"/>
      <c r="C14" s="98" t="s">
        <v>10</v>
      </c>
      <c r="D14" s="98"/>
      <c r="E14" s="73">
        <v>0</v>
      </c>
      <c r="F14" s="72">
        <v>0</v>
      </c>
      <c r="G14" s="21"/>
    </row>
    <row r="15" spans="1:11" x14ac:dyDescent="0.25">
      <c r="A15" s="45">
        <v>4150</v>
      </c>
      <c r="B15" s="24"/>
      <c r="C15" s="98" t="s">
        <v>48</v>
      </c>
      <c r="D15" s="98"/>
      <c r="E15" s="73">
        <v>1544.43</v>
      </c>
      <c r="F15" s="72">
        <v>0</v>
      </c>
      <c r="G15" s="21"/>
    </row>
    <row r="16" spans="1:11" x14ac:dyDescent="0.25">
      <c r="A16" s="45">
        <v>4160</v>
      </c>
      <c r="B16" s="24"/>
      <c r="C16" s="98" t="s">
        <v>47</v>
      </c>
      <c r="D16" s="98"/>
      <c r="E16" s="73">
        <v>0</v>
      </c>
      <c r="F16" s="72">
        <v>0</v>
      </c>
      <c r="G16" s="21"/>
    </row>
    <row r="17" spans="1:7" ht="15" customHeight="1" x14ac:dyDescent="0.25">
      <c r="A17" s="45">
        <v>4170</v>
      </c>
      <c r="B17" s="24"/>
      <c r="C17" s="98" t="s">
        <v>49</v>
      </c>
      <c r="D17" s="98"/>
      <c r="E17" s="73">
        <v>51122917.899999999</v>
      </c>
      <c r="F17" s="72">
        <v>96695865.530000001</v>
      </c>
      <c r="G17" s="21"/>
    </row>
    <row r="18" spans="1:7" ht="6" customHeight="1" x14ac:dyDescent="0.25">
      <c r="B18" s="22"/>
      <c r="C18" s="102"/>
      <c r="D18" s="102"/>
      <c r="E18" s="41"/>
      <c r="F18" s="26"/>
      <c r="G18" s="21"/>
    </row>
    <row r="19" spans="1:7" ht="27" customHeight="1" x14ac:dyDescent="0.25">
      <c r="B19" s="22"/>
      <c r="C19" s="99" t="s">
        <v>53</v>
      </c>
      <c r="D19" s="99"/>
      <c r="E19" s="75">
        <f>SUM(E20:E21)</f>
        <v>1252247</v>
      </c>
      <c r="F19" s="74">
        <f>SUM(F20:F21)</f>
        <v>14153496</v>
      </c>
      <c r="G19" s="21"/>
    </row>
    <row r="20" spans="1:7" x14ac:dyDescent="0.25">
      <c r="A20" s="45">
        <v>4210</v>
      </c>
      <c r="B20" s="24"/>
      <c r="C20" s="98" t="s">
        <v>52</v>
      </c>
      <c r="D20" s="98"/>
      <c r="E20" s="42">
        <v>593385</v>
      </c>
      <c r="F20" s="27">
        <v>8526914</v>
      </c>
      <c r="G20" s="21"/>
    </row>
    <row r="21" spans="1:7" x14ac:dyDescent="0.25">
      <c r="A21" s="45">
        <v>4220</v>
      </c>
      <c r="B21" s="24"/>
      <c r="C21" s="98" t="s">
        <v>46</v>
      </c>
      <c r="D21" s="98"/>
      <c r="E21" s="73">
        <v>658862</v>
      </c>
      <c r="F21" s="72">
        <v>5626582</v>
      </c>
      <c r="G21" s="21"/>
    </row>
    <row r="22" spans="1:7" ht="6" customHeight="1" x14ac:dyDescent="0.25">
      <c r="B22" s="22"/>
      <c r="C22" s="98"/>
      <c r="D22" s="98"/>
      <c r="E22" s="41"/>
      <c r="F22" s="26"/>
      <c r="G22" s="21"/>
    </row>
    <row r="23" spans="1:7" ht="15" customHeight="1" x14ac:dyDescent="0.25">
      <c r="B23" s="24"/>
      <c r="C23" s="99" t="s">
        <v>21</v>
      </c>
      <c r="D23" s="99"/>
      <c r="E23" s="75">
        <f>SUM(E24:E28)</f>
        <v>0</v>
      </c>
      <c r="F23" s="74">
        <f>SUM(F24:F28)</f>
        <v>372602.04</v>
      </c>
      <c r="G23" s="21"/>
    </row>
    <row r="24" spans="1:7" x14ac:dyDescent="0.25">
      <c r="A24" s="45">
        <v>4310</v>
      </c>
      <c r="B24" s="24"/>
      <c r="C24" s="98" t="s">
        <v>23</v>
      </c>
      <c r="D24" s="98"/>
      <c r="E24" s="73">
        <v>0</v>
      </c>
      <c r="F24" s="72">
        <v>372602.04</v>
      </c>
      <c r="G24" s="21"/>
    </row>
    <row r="25" spans="1:7" ht="15" customHeight="1" x14ac:dyDescent="0.25">
      <c r="A25" s="45">
        <v>4320</v>
      </c>
      <c r="B25" s="24"/>
      <c r="C25" s="98" t="s">
        <v>24</v>
      </c>
      <c r="D25" s="98"/>
      <c r="E25" s="73">
        <v>0</v>
      </c>
      <c r="F25" s="72">
        <v>0</v>
      </c>
      <c r="G25" s="21"/>
    </row>
    <row r="26" spans="1:7" x14ac:dyDescent="0.25">
      <c r="A26" s="45">
        <v>4330</v>
      </c>
      <c r="B26" s="24"/>
      <c r="C26" s="98" t="s">
        <v>25</v>
      </c>
      <c r="D26" s="98"/>
      <c r="E26" s="73">
        <v>0</v>
      </c>
      <c r="F26" s="72">
        <v>0</v>
      </c>
      <c r="G26" s="21"/>
    </row>
    <row r="27" spans="1:7" ht="15" customHeight="1" x14ac:dyDescent="0.25">
      <c r="A27" s="45">
        <v>4340</v>
      </c>
      <c r="B27" s="24"/>
      <c r="C27" s="98" t="s">
        <v>27</v>
      </c>
      <c r="D27" s="98"/>
      <c r="E27" s="73">
        <v>0</v>
      </c>
      <c r="F27" s="72">
        <v>0</v>
      </c>
      <c r="G27" s="21"/>
    </row>
    <row r="28" spans="1:7" ht="15" customHeight="1" x14ac:dyDescent="0.25">
      <c r="A28" s="45">
        <v>4390</v>
      </c>
      <c r="B28" s="24"/>
      <c r="C28" s="98" t="s">
        <v>29</v>
      </c>
      <c r="D28" s="98"/>
      <c r="E28" s="73">
        <v>0</v>
      </c>
      <c r="F28" s="72">
        <v>0</v>
      </c>
      <c r="G28" s="21"/>
    </row>
    <row r="29" spans="1:7" ht="6" customHeight="1" x14ac:dyDescent="0.25">
      <c r="B29" s="22"/>
      <c r="C29" s="98"/>
      <c r="D29" s="98"/>
      <c r="E29" s="43"/>
      <c r="F29" s="20"/>
      <c r="G29" s="21"/>
    </row>
    <row r="30" spans="1:7" ht="15" customHeight="1" x14ac:dyDescent="0.25">
      <c r="B30" s="28"/>
      <c r="C30" s="97" t="s">
        <v>31</v>
      </c>
      <c r="D30" s="97"/>
      <c r="E30" s="75">
        <f>E10+E19+E23</f>
        <v>52376709.329999998</v>
      </c>
      <c r="F30" s="74">
        <f>F10+F19+F23</f>
        <v>111221963.57000001</v>
      </c>
      <c r="G30" s="29"/>
    </row>
    <row r="31" spans="1:7" x14ac:dyDescent="0.25">
      <c r="B31" s="22"/>
      <c r="C31" s="98"/>
      <c r="D31" s="98"/>
      <c r="E31" s="43"/>
      <c r="F31" s="20"/>
      <c r="G31" s="21"/>
    </row>
    <row r="32" spans="1:7" ht="15" customHeight="1" x14ac:dyDescent="0.25">
      <c r="B32" s="30"/>
      <c r="C32" s="97" t="s">
        <v>3</v>
      </c>
      <c r="D32" s="97"/>
      <c r="E32" s="43"/>
      <c r="F32" s="20"/>
      <c r="G32" s="31"/>
    </row>
    <row r="33" spans="1:7" ht="15" customHeight="1" x14ac:dyDescent="0.25">
      <c r="B33" s="30"/>
      <c r="C33" s="99" t="s">
        <v>54</v>
      </c>
      <c r="D33" s="99"/>
      <c r="E33" s="75">
        <f>SUM(E34:E36)</f>
        <v>19834124.509999998</v>
      </c>
      <c r="F33" s="74">
        <f>SUM(F34:F36)</f>
        <v>98083530.170000002</v>
      </c>
      <c r="G33" s="31"/>
    </row>
    <row r="34" spans="1:7" x14ac:dyDescent="0.25">
      <c r="A34" s="45">
        <v>5110</v>
      </c>
      <c r="B34" s="30"/>
      <c r="C34" s="98" t="s">
        <v>5</v>
      </c>
      <c r="D34" s="98"/>
      <c r="E34" s="73">
        <v>6999666</v>
      </c>
      <c r="F34" s="72">
        <v>30763439.07</v>
      </c>
      <c r="G34" s="31"/>
    </row>
    <row r="35" spans="1:7" x14ac:dyDescent="0.25">
      <c r="A35" s="45">
        <v>5120</v>
      </c>
      <c r="B35" s="30"/>
      <c r="C35" s="98" t="s">
        <v>7</v>
      </c>
      <c r="D35" s="98"/>
      <c r="E35" s="73">
        <v>2027417.19</v>
      </c>
      <c r="F35" s="72">
        <v>11125399.85</v>
      </c>
      <c r="G35" s="31"/>
    </row>
    <row r="36" spans="1:7" x14ac:dyDescent="0.25">
      <c r="A36" s="45">
        <v>5130</v>
      </c>
      <c r="B36" s="30"/>
      <c r="C36" s="98" t="s">
        <v>9</v>
      </c>
      <c r="D36" s="98"/>
      <c r="E36" s="73">
        <v>10807041.32</v>
      </c>
      <c r="F36" s="72">
        <v>56194691.25</v>
      </c>
      <c r="G36" s="31"/>
    </row>
    <row r="37" spans="1:7" ht="6" customHeight="1" x14ac:dyDescent="0.25">
      <c r="B37" s="30"/>
      <c r="C37" s="98"/>
      <c r="D37" s="98"/>
      <c r="E37" s="41"/>
      <c r="F37" s="26"/>
      <c r="G37" s="31"/>
    </row>
    <row r="38" spans="1:7" ht="15" customHeight="1" x14ac:dyDescent="0.25">
      <c r="B38" s="30"/>
      <c r="C38" s="99" t="s">
        <v>11</v>
      </c>
      <c r="D38" s="99"/>
      <c r="E38" s="75">
        <f>SUM(E39:E47)</f>
        <v>679008</v>
      </c>
      <c r="F38" s="74">
        <f>SUM(F39:F47)</f>
        <v>2092329</v>
      </c>
      <c r="G38" s="31"/>
    </row>
    <row r="39" spans="1:7" ht="15" customHeight="1" x14ac:dyDescent="0.25">
      <c r="A39" s="45">
        <v>5210</v>
      </c>
      <c r="B39" s="30"/>
      <c r="C39" s="98" t="s">
        <v>12</v>
      </c>
      <c r="D39" s="98"/>
      <c r="E39" s="73">
        <v>0</v>
      </c>
      <c r="F39" s="72">
        <v>0</v>
      </c>
      <c r="G39" s="31"/>
    </row>
    <row r="40" spans="1:7" ht="15" customHeight="1" x14ac:dyDescent="0.25">
      <c r="A40" s="45">
        <v>5220</v>
      </c>
      <c r="B40" s="30"/>
      <c r="C40" s="98" t="s">
        <v>13</v>
      </c>
      <c r="D40" s="98"/>
      <c r="E40" s="73">
        <v>0</v>
      </c>
      <c r="F40" s="72">
        <v>0</v>
      </c>
      <c r="G40" s="31"/>
    </row>
    <row r="41" spans="1:7" x14ac:dyDescent="0.25">
      <c r="A41" s="45">
        <v>5230</v>
      </c>
      <c r="B41" s="30"/>
      <c r="C41" s="98" t="s">
        <v>14</v>
      </c>
      <c r="D41" s="98"/>
      <c r="E41" s="73">
        <v>0</v>
      </c>
      <c r="F41" s="72">
        <v>0</v>
      </c>
      <c r="G41" s="31"/>
    </row>
    <row r="42" spans="1:7" x14ac:dyDescent="0.25">
      <c r="A42" s="45">
        <v>5240</v>
      </c>
      <c r="B42" s="30"/>
      <c r="C42" s="98" t="s">
        <v>15</v>
      </c>
      <c r="D42" s="98"/>
      <c r="E42" s="73">
        <v>0</v>
      </c>
      <c r="F42" s="72">
        <v>0</v>
      </c>
      <c r="G42" s="31"/>
    </row>
    <row r="43" spans="1:7" x14ac:dyDescent="0.25">
      <c r="A43" s="45">
        <v>5250</v>
      </c>
      <c r="B43" s="30"/>
      <c r="C43" s="98" t="s">
        <v>16</v>
      </c>
      <c r="D43" s="98"/>
      <c r="E43" s="73">
        <v>679008</v>
      </c>
      <c r="F43" s="72">
        <v>2092329</v>
      </c>
      <c r="G43" s="31"/>
    </row>
    <row r="44" spans="1:7" ht="15" customHeight="1" x14ac:dyDescent="0.25">
      <c r="A44" s="45">
        <v>5260</v>
      </c>
      <c r="B44" s="30"/>
      <c r="C44" s="98" t="s">
        <v>18</v>
      </c>
      <c r="D44" s="98"/>
      <c r="E44" s="73">
        <v>0</v>
      </c>
      <c r="F44" s="72">
        <v>0</v>
      </c>
      <c r="G44" s="31"/>
    </row>
    <row r="45" spans="1:7" ht="15" customHeight="1" x14ac:dyDescent="0.25">
      <c r="A45" s="45">
        <v>5270</v>
      </c>
      <c r="B45" s="30"/>
      <c r="C45" s="98" t="s">
        <v>19</v>
      </c>
      <c r="D45" s="98"/>
      <c r="E45" s="73">
        <v>0</v>
      </c>
      <c r="F45" s="72">
        <v>0</v>
      </c>
      <c r="G45" s="31"/>
    </row>
    <row r="46" spans="1:7" x14ac:dyDescent="0.25">
      <c r="A46" s="45">
        <v>5280</v>
      </c>
      <c r="B46" s="30"/>
      <c r="C46" s="98" t="s">
        <v>20</v>
      </c>
      <c r="D46" s="98"/>
      <c r="E46" s="73">
        <v>0</v>
      </c>
      <c r="F46" s="72">
        <v>0</v>
      </c>
      <c r="G46" s="31"/>
    </row>
    <row r="47" spans="1:7" x14ac:dyDescent="0.25">
      <c r="A47" s="45">
        <v>5290</v>
      </c>
      <c r="B47" s="30"/>
      <c r="C47" s="98" t="s">
        <v>22</v>
      </c>
      <c r="D47" s="98"/>
      <c r="E47" s="73">
        <v>0</v>
      </c>
      <c r="F47" s="72">
        <v>0</v>
      </c>
      <c r="G47" s="31"/>
    </row>
    <row r="48" spans="1:7" ht="6" customHeight="1" x14ac:dyDescent="0.25">
      <c r="B48" s="30"/>
      <c r="C48" s="98"/>
      <c r="D48" s="98"/>
      <c r="E48" s="41"/>
      <c r="F48" s="26"/>
      <c r="G48" s="31"/>
    </row>
    <row r="49" spans="1:7" ht="15" customHeight="1" x14ac:dyDescent="0.25">
      <c r="B49" s="30"/>
      <c r="C49" s="99" t="s">
        <v>17</v>
      </c>
      <c r="D49" s="99"/>
      <c r="E49" s="75">
        <f>SUM(E50:E52)</f>
        <v>0</v>
      </c>
      <c r="F49" s="74">
        <f>SUM(F50:F52)</f>
        <v>0</v>
      </c>
      <c r="G49" s="31"/>
    </row>
    <row r="50" spans="1:7" x14ac:dyDescent="0.25">
      <c r="A50" s="45">
        <v>5310</v>
      </c>
      <c r="B50" s="30"/>
      <c r="C50" s="98" t="s">
        <v>26</v>
      </c>
      <c r="D50" s="98"/>
      <c r="E50" s="73">
        <v>0</v>
      </c>
      <c r="F50" s="72">
        <v>0</v>
      </c>
      <c r="G50" s="31"/>
    </row>
    <row r="51" spans="1:7" x14ac:dyDescent="0.25">
      <c r="A51" s="45">
        <v>5320</v>
      </c>
      <c r="B51" s="30"/>
      <c r="C51" s="98" t="s">
        <v>28</v>
      </c>
      <c r="D51" s="98"/>
      <c r="E51" s="73">
        <v>0</v>
      </c>
      <c r="F51" s="72">
        <v>0</v>
      </c>
      <c r="G51" s="31"/>
    </row>
    <row r="52" spans="1:7" x14ac:dyDescent="0.25">
      <c r="A52" s="45">
        <v>5330</v>
      </c>
      <c r="B52" s="30"/>
      <c r="C52" s="98" t="s">
        <v>30</v>
      </c>
      <c r="D52" s="98"/>
      <c r="E52" s="73">
        <v>0</v>
      </c>
      <c r="F52" s="72">
        <v>0</v>
      </c>
      <c r="G52" s="31"/>
    </row>
    <row r="53" spans="1:7" ht="6" customHeight="1" x14ac:dyDescent="0.25">
      <c r="B53" s="30"/>
      <c r="C53" s="98"/>
      <c r="D53" s="98"/>
      <c r="E53" s="41"/>
      <c r="F53" s="26"/>
      <c r="G53" s="31"/>
    </row>
    <row r="54" spans="1:7" ht="15" customHeight="1" x14ac:dyDescent="0.25">
      <c r="B54" s="30"/>
      <c r="C54" s="99" t="s">
        <v>32</v>
      </c>
      <c r="D54" s="99"/>
      <c r="E54" s="71">
        <f>SUM(E55:E59)</f>
        <v>0</v>
      </c>
      <c r="F54" s="70">
        <f>SUM(F55:F59)</f>
        <v>0</v>
      </c>
      <c r="G54" s="31"/>
    </row>
    <row r="55" spans="1:7" ht="15" customHeight="1" x14ac:dyDescent="0.25">
      <c r="A55" s="45">
        <v>5410</v>
      </c>
      <c r="B55" s="30"/>
      <c r="C55" s="98" t="s">
        <v>33</v>
      </c>
      <c r="D55" s="98"/>
      <c r="E55" s="73">
        <v>0</v>
      </c>
      <c r="F55" s="72">
        <v>0</v>
      </c>
      <c r="G55" s="31"/>
    </row>
    <row r="56" spans="1:7" ht="15" customHeight="1" x14ac:dyDescent="0.25">
      <c r="A56" s="45">
        <v>5420</v>
      </c>
      <c r="B56" s="30"/>
      <c r="C56" s="98" t="s">
        <v>34</v>
      </c>
      <c r="D56" s="98"/>
      <c r="E56" s="73">
        <v>0</v>
      </c>
      <c r="F56" s="72">
        <v>0</v>
      </c>
      <c r="G56" s="31"/>
    </row>
    <row r="57" spans="1:7" ht="15" customHeight="1" x14ac:dyDescent="0.25">
      <c r="A57" s="45">
        <v>5430</v>
      </c>
      <c r="B57" s="30"/>
      <c r="C57" s="98" t="s">
        <v>35</v>
      </c>
      <c r="D57" s="98"/>
      <c r="E57" s="73">
        <v>0</v>
      </c>
      <c r="F57" s="72">
        <v>0</v>
      </c>
      <c r="G57" s="21"/>
    </row>
    <row r="58" spans="1:7" x14ac:dyDescent="0.25">
      <c r="A58" s="45">
        <v>5440</v>
      </c>
      <c r="B58" s="30"/>
      <c r="C58" s="98" t="s">
        <v>36</v>
      </c>
      <c r="D58" s="98"/>
      <c r="E58" s="73">
        <v>0</v>
      </c>
      <c r="F58" s="72">
        <v>0</v>
      </c>
      <c r="G58" s="21"/>
    </row>
    <row r="59" spans="1:7" x14ac:dyDescent="0.25">
      <c r="A59" s="45">
        <v>5450</v>
      </c>
      <c r="B59" s="30"/>
      <c r="C59" s="98" t="s">
        <v>37</v>
      </c>
      <c r="D59" s="98"/>
      <c r="E59" s="73">
        <v>0</v>
      </c>
      <c r="F59" s="72">
        <v>0</v>
      </c>
      <c r="G59" s="21"/>
    </row>
    <row r="60" spans="1:7" ht="6" customHeight="1" x14ac:dyDescent="0.25">
      <c r="B60" s="30"/>
      <c r="C60" s="98"/>
      <c r="D60" s="98"/>
      <c r="E60" s="41"/>
      <c r="F60" s="26"/>
      <c r="G60" s="21"/>
    </row>
    <row r="61" spans="1:7" ht="15" customHeight="1" x14ac:dyDescent="0.25">
      <c r="B61" s="30"/>
      <c r="C61" s="99" t="s">
        <v>38</v>
      </c>
      <c r="D61" s="99"/>
      <c r="E61" s="71">
        <f>SUM(E62:E65)</f>
        <v>0</v>
      </c>
      <c r="F61" s="70">
        <f>SUM(F62:F65)</f>
        <v>6107537.7300000004</v>
      </c>
      <c r="G61" s="21"/>
    </row>
    <row r="62" spans="1:7" ht="15" customHeight="1" x14ac:dyDescent="0.25">
      <c r="A62" s="45">
        <v>5510</v>
      </c>
      <c r="B62" s="30"/>
      <c r="C62" s="98" t="s">
        <v>39</v>
      </c>
      <c r="D62" s="98"/>
      <c r="E62" s="73">
        <v>0</v>
      </c>
      <c r="F62" s="72">
        <v>6107537.7300000004</v>
      </c>
      <c r="G62" s="21"/>
    </row>
    <row r="63" spans="1:7" x14ac:dyDescent="0.25">
      <c r="A63" s="45">
        <v>5520</v>
      </c>
      <c r="B63" s="30"/>
      <c r="C63" s="98" t="s">
        <v>40</v>
      </c>
      <c r="D63" s="98"/>
      <c r="E63" s="73">
        <v>0</v>
      </c>
      <c r="F63" s="72">
        <v>0</v>
      </c>
      <c r="G63" s="21"/>
    </row>
    <row r="64" spans="1:7" ht="15" customHeight="1" x14ac:dyDescent="0.25">
      <c r="A64" s="45">
        <v>5530</v>
      </c>
      <c r="B64" s="30"/>
      <c r="C64" s="98" t="s">
        <v>41</v>
      </c>
      <c r="D64" s="98"/>
      <c r="E64" s="73">
        <v>0</v>
      </c>
      <c r="F64" s="72">
        <v>0</v>
      </c>
      <c r="G64" s="21"/>
    </row>
    <row r="65" spans="1:7" x14ac:dyDescent="0.25">
      <c r="A65" s="45">
        <v>5590</v>
      </c>
      <c r="B65" s="30"/>
      <c r="C65" s="98" t="s">
        <v>42</v>
      </c>
      <c r="D65" s="98"/>
      <c r="E65" s="73">
        <v>0</v>
      </c>
      <c r="F65" s="72">
        <v>0</v>
      </c>
      <c r="G65" s="21"/>
    </row>
    <row r="66" spans="1:7" ht="6" customHeight="1" x14ac:dyDescent="0.25">
      <c r="B66" s="30"/>
      <c r="C66" s="98"/>
      <c r="D66" s="98"/>
      <c r="E66" s="41"/>
      <c r="F66" s="26"/>
      <c r="G66" s="21"/>
    </row>
    <row r="67" spans="1:7" x14ac:dyDescent="0.25">
      <c r="B67" s="30"/>
      <c r="C67" s="99" t="s">
        <v>43</v>
      </c>
      <c r="D67" s="99"/>
      <c r="E67" s="71">
        <f>E68</f>
        <v>0</v>
      </c>
      <c r="F67" s="70">
        <f>F68</f>
        <v>1034482.76</v>
      </c>
      <c r="G67" s="21"/>
    </row>
    <row r="68" spans="1:7" ht="15" customHeight="1" x14ac:dyDescent="0.25">
      <c r="A68" s="45">
        <v>5610</v>
      </c>
      <c r="B68" s="30"/>
      <c r="C68" s="98" t="s">
        <v>44</v>
      </c>
      <c r="D68" s="98"/>
      <c r="E68" s="73">
        <v>0</v>
      </c>
      <c r="F68" s="72">
        <v>1034482.76</v>
      </c>
      <c r="G68" s="21"/>
    </row>
    <row r="69" spans="1:7" ht="8.25" customHeight="1" x14ac:dyDescent="0.25">
      <c r="B69" s="30"/>
      <c r="C69" s="98"/>
      <c r="D69" s="98"/>
      <c r="E69" s="41"/>
      <c r="F69" s="26"/>
      <c r="G69" s="21"/>
    </row>
    <row r="70" spans="1:7" ht="15" customHeight="1" x14ac:dyDescent="0.25">
      <c r="B70" s="30"/>
      <c r="C70" s="97" t="s">
        <v>45</v>
      </c>
      <c r="D70" s="97"/>
      <c r="E70" s="71">
        <f>E33+E38+E49+E54+E61+E67</f>
        <v>20513132.509999998</v>
      </c>
      <c r="F70" s="70">
        <f>F33+F38+F49+F54+F61+F67</f>
        <v>107317879.66000001</v>
      </c>
      <c r="G70" s="21"/>
    </row>
    <row r="71" spans="1:7" x14ac:dyDescent="0.25">
      <c r="B71" s="30"/>
      <c r="C71" s="98"/>
      <c r="D71" s="98"/>
      <c r="E71" s="43"/>
      <c r="F71" s="20"/>
      <c r="G71" s="21"/>
    </row>
    <row r="72" spans="1:7" ht="15" customHeight="1" x14ac:dyDescent="0.25">
      <c r="B72" s="30"/>
      <c r="C72" s="97" t="s">
        <v>55</v>
      </c>
      <c r="D72" s="97"/>
      <c r="E72" s="71">
        <f>E30-E70</f>
        <v>31863576.82</v>
      </c>
      <c r="F72" s="70">
        <f>F30-F70</f>
        <v>3904083.9099999964</v>
      </c>
      <c r="G72" s="21"/>
    </row>
    <row r="73" spans="1:7" x14ac:dyDescent="0.25">
      <c r="B73" s="33"/>
      <c r="C73" s="93"/>
      <c r="D73" s="93"/>
      <c r="E73" s="38"/>
      <c r="F73" s="34"/>
      <c r="G73" s="35"/>
    </row>
    <row r="74" spans="1:7" x14ac:dyDescent="0.25">
      <c r="B74" s="69"/>
      <c r="C74" s="68"/>
      <c r="D74" s="68"/>
      <c r="E74" s="66"/>
      <c r="F74" s="66"/>
      <c r="G74" s="69"/>
    </row>
    <row r="75" spans="1:7" x14ac:dyDescent="0.25">
      <c r="C75" s="109" t="s">
        <v>64</v>
      </c>
      <c r="D75" s="109"/>
      <c r="E75" s="109"/>
      <c r="F75" s="109"/>
      <c r="G75" s="68"/>
    </row>
    <row r="76" spans="1:7" ht="29.25" customHeight="1" x14ac:dyDescent="0.25">
      <c r="C76" s="109"/>
      <c r="D76" s="109"/>
      <c r="E76" s="109"/>
      <c r="F76" s="109"/>
    </row>
    <row r="77" spans="1:7" x14ac:dyDescent="0.25">
      <c r="C77" s="65"/>
      <c r="D77" s="68"/>
      <c r="E77" s="67"/>
      <c r="F77" s="66"/>
    </row>
    <row r="78" spans="1:7" hidden="1" x14ac:dyDescent="0.25">
      <c r="C78" s="65"/>
      <c r="D78" s="64"/>
      <c r="E78" s="108"/>
      <c r="F78" s="108"/>
      <c r="G78" s="108"/>
    </row>
    <row r="79" spans="1:7" ht="24" hidden="1" customHeight="1" x14ac:dyDescent="0.25">
      <c r="C79" s="52"/>
      <c r="E79" s="89"/>
      <c r="F79" s="89"/>
    </row>
    <row r="80" spans="1:7" ht="15" customHeight="1" x14ac:dyDescent="0.25">
      <c r="C80" s="54" t="s">
        <v>58</v>
      </c>
      <c r="E80" s="100" t="s">
        <v>60</v>
      </c>
      <c r="F80" s="100"/>
      <c r="G80" s="101"/>
    </row>
    <row r="81" spans="1:7" ht="15" customHeight="1" x14ac:dyDescent="0.25">
      <c r="C81" s="55" t="s">
        <v>59</v>
      </c>
      <c r="E81" s="90" t="s">
        <v>61</v>
      </c>
      <c r="F81" s="90"/>
      <c r="G81" s="91"/>
    </row>
    <row r="82" spans="1:7" ht="30" customHeight="1" x14ac:dyDescent="0.25">
      <c r="C82" s="52"/>
      <c r="E82" s="89"/>
      <c r="F82" s="89"/>
    </row>
    <row r="83" spans="1:7" s="57" customFormat="1" ht="15" customHeight="1" x14ac:dyDescent="0.2">
      <c r="A83" s="58"/>
      <c r="C83" s="54" t="s">
        <v>62</v>
      </c>
      <c r="E83" s="90"/>
      <c r="F83" s="89"/>
      <c r="G83" s="89"/>
    </row>
    <row r="84" spans="1:7" s="62" customFormat="1" ht="21.95" customHeight="1" x14ac:dyDescent="0.2">
      <c r="A84" s="61"/>
      <c r="C84" s="56" t="s">
        <v>63</v>
      </c>
      <c r="E84" s="90"/>
      <c r="F84" s="89"/>
      <c r="G84" s="89"/>
    </row>
    <row r="85" spans="1:7" s="62" customFormat="1" ht="21.95" customHeight="1" x14ac:dyDescent="0.2">
      <c r="A85" s="61"/>
      <c r="C85" s="56"/>
      <c r="E85" s="56"/>
      <c r="F85" s="52"/>
      <c r="G85" s="52"/>
    </row>
    <row r="86" spans="1:7" s="62" customFormat="1" ht="15" customHeight="1" x14ac:dyDescent="0.2">
      <c r="A86" s="61"/>
      <c r="C86" s="56"/>
      <c r="E86" s="90"/>
      <c r="F86" s="89"/>
      <c r="G86" s="89"/>
    </row>
    <row r="87" spans="1:7" s="62" customFormat="1" ht="21.95" customHeight="1" x14ac:dyDescent="0.2">
      <c r="A87" s="61"/>
      <c r="C87" s="56"/>
      <c r="E87" s="90"/>
      <c r="F87" s="89"/>
      <c r="G87" s="89"/>
    </row>
    <row r="88" spans="1:7" ht="29.25" hidden="1" customHeight="1" x14ac:dyDescent="0.25">
      <c r="C88" s="53"/>
      <c r="E88" s="92"/>
      <c r="F88" s="92"/>
    </row>
    <row r="89" spans="1:7" hidden="1" x14ac:dyDescent="0.25">
      <c r="C89" s="53"/>
      <c r="E89" s="89"/>
      <c r="F89" s="89"/>
    </row>
    <row r="90" spans="1:7" ht="24" hidden="1" customHeight="1" x14ac:dyDescent="0.25">
      <c r="C90" s="53"/>
      <c r="E90" s="89"/>
      <c r="F90" s="89"/>
    </row>
    <row r="117" x14ac:dyDescent="0.25"/>
    <row r="118" x14ac:dyDescent="0.25"/>
  </sheetData>
  <mergeCells count="84">
    <mergeCell ref="E84:G84"/>
    <mergeCell ref="E81:G81"/>
    <mergeCell ref="E82:F82"/>
    <mergeCell ref="E88:F88"/>
    <mergeCell ref="E89:F89"/>
    <mergeCell ref="E90:F90"/>
    <mergeCell ref="E86:G86"/>
    <mergeCell ref="E87:G87"/>
    <mergeCell ref="C73:D73"/>
    <mergeCell ref="E78:G78"/>
    <mergeCell ref="C75:F76"/>
    <mergeCell ref="E79:F79"/>
    <mergeCell ref="E83:G83"/>
    <mergeCell ref="C72:D72"/>
    <mergeCell ref="C64:D64"/>
    <mergeCell ref="C65:D65"/>
    <mergeCell ref="C66:D66"/>
    <mergeCell ref="C67:D67"/>
    <mergeCell ref="E80:G80"/>
    <mergeCell ref="C59:D59"/>
    <mergeCell ref="C60:D60"/>
    <mergeCell ref="C61:D61"/>
    <mergeCell ref="C62:D62"/>
    <mergeCell ref="C63:D63"/>
    <mergeCell ref="C71:D71"/>
    <mergeCell ref="C70:D70"/>
    <mergeCell ref="C68:D68"/>
    <mergeCell ref="C69:D69"/>
    <mergeCell ref="C52:D52"/>
    <mergeCell ref="C53:D53"/>
    <mergeCell ref="C54:D54"/>
    <mergeCell ref="C55:D55"/>
    <mergeCell ref="C56:D56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37:D37"/>
    <mergeCell ref="C38:D38"/>
    <mergeCell ref="C39:D39"/>
    <mergeCell ref="C40:D40"/>
    <mergeCell ref="C41:D41"/>
    <mergeCell ref="C42:D42"/>
    <mergeCell ref="C32:D32"/>
    <mergeCell ref="C33:D33"/>
    <mergeCell ref="C34:D34"/>
    <mergeCell ref="C35:D35"/>
    <mergeCell ref="C36:D36"/>
    <mergeCell ref="C27:D27"/>
    <mergeCell ref="C28:D28"/>
    <mergeCell ref="C29:D29"/>
    <mergeCell ref="C30:D30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5:D25"/>
    <mergeCell ref="C26:D26"/>
    <mergeCell ref="C20:D20"/>
    <mergeCell ref="C13:D13"/>
    <mergeCell ref="C15:D15"/>
    <mergeCell ref="C16:D16"/>
    <mergeCell ref="C21:D21"/>
    <mergeCell ref="C2:F2"/>
    <mergeCell ref="C3:F3"/>
    <mergeCell ref="C4:F4"/>
    <mergeCell ref="C5:F5"/>
    <mergeCell ref="C6:F6"/>
    <mergeCell ref="C19:D19"/>
    <mergeCell ref="C8:D8"/>
    <mergeCell ref="C11:D11"/>
  </mergeCells>
  <printOptions horizontalCentered="1"/>
  <pageMargins left="0.31496062992125984" right="0.31496062992125984" top="0.35433070866141736" bottom="0.35433070866141736" header="0" footer="0"/>
  <pageSetup paperSize="238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EA_ENE</vt:lpstr>
      <vt:lpstr>EA_FEB</vt:lpstr>
      <vt:lpstr>EA_MAR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minna19822019@gmail.com</cp:lastModifiedBy>
  <cp:lastPrinted>2025-04-20T01:29:21Z</cp:lastPrinted>
  <dcterms:created xsi:type="dcterms:W3CDTF">2014-09-04T17:23:24Z</dcterms:created>
  <dcterms:modified xsi:type="dcterms:W3CDTF">2025-04-20T02:22:24Z</dcterms:modified>
</cp:coreProperties>
</file>