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2DO TRIMESTRE 2025\VI.1.3 DISCIPLINA\"/>
    </mc:Choice>
  </mc:AlternateContent>
  <xr:revisionPtr revIDLastSave="0" documentId="8_{601096E4-D9A5-4826-9889-2B0E334EAA81}" xr6:coauthVersionLast="47" xr6:coauthVersionMax="47" xr10:uidLastSave="{00000000-0000-0000-0000-000000000000}"/>
  <bookViews>
    <workbookView xWindow="-120" yWindow="-120" windowWidth="24240" windowHeight="13020" activeTab="2" xr2:uid="{F7AF718A-9924-47EB-9D8E-1E0BEBFC9707}"/>
  </bookViews>
  <sheets>
    <sheet name="A" sheetId="1" r:id="rId1"/>
    <sheet name="M" sheetId="3" r:id="rId2"/>
    <sheet name="J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3" l="1"/>
  <c r="D9" i="3"/>
  <c r="F9" i="3"/>
  <c r="G9" i="3"/>
  <c r="E10" i="3"/>
  <c r="E9" i="3" s="1"/>
  <c r="H10" i="3"/>
  <c r="H9" i="3" s="1"/>
  <c r="E11" i="3"/>
  <c r="H11" i="3"/>
  <c r="E12" i="3"/>
  <c r="H12" i="3"/>
  <c r="E13" i="3"/>
  <c r="H13" i="3" s="1"/>
  <c r="E14" i="3"/>
  <c r="H14" i="3"/>
  <c r="E15" i="3"/>
  <c r="H15" i="3"/>
  <c r="H16" i="3"/>
  <c r="H17" i="3"/>
  <c r="C19" i="3"/>
  <c r="D19" i="3"/>
  <c r="F19" i="3"/>
  <c r="G19" i="3"/>
  <c r="E20" i="3"/>
  <c r="E19" i="3" s="1"/>
  <c r="H20" i="3"/>
  <c r="E21" i="3"/>
  <c r="H21" i="3"/>
  <c r="E22" i="3"/>
  <c r="H22" i="3"/>
  <c r="E23" i="3"/>
  <c r="H23" i="3" s="1"/>
  <c r="E24" i="3"/>
  <c r="H24" i="3"/>
  <c r="E25" i="3"/>
  <c r="H25" i="3"/>
  <c r="H26" i="3"/>
  <c r="H27" i="3"/>
  <c r="H28" i="3"/>
  <c r="C29" i="3"/>
  <c r="D29" i="3"/>
  <c r="F29" i="3"/>
  <c r="G29" i="3"/>
  <c r="C9" i="2"/>
  <c r="D9" i="2"/>
  <c r="F9" i="2"/>
  <c r="F29" i="2" s="1"/>
  <c r="G9" i="2"/>
  <c r="H9" i="2"/>
  <c r="E10" i="2"/>
  <c r="E9" i="2" s="1"/>
  <c r="E29" i="2" s="1"/>
  <c r="H10" i="2"/>
  <c r="E11" i="2"/>
  <c r="H11" i="2"/>
  <c r="E12" i="2"/>
  <c r="H12" i="2"/>
  <c r="E13" i="2"/>
  <c r="H13" i="2"/>
  <c r="E14" i="2"/>
  <c r="H14" i="2"/>
  <c r="E15" i="2"/>
  <c r="H15" i="2"/>
  <c r="H16" i="2"/>
  <c r="H17" i="2"/>
  <c r="C19" i="2"/>
  <c r="D19" i="2"/>
  <c r="F19" i="2"/>
  <c r="G19" i="2"/>
  <c r="E20" i="2"/>
  <c r="E19" i="2" s="1"/>
  <c r="H20" i="2"/>
  <c r="H19" i="2" s="1"/>
  <c r="E21" i="2"/>
  <c r="H21" i="2"/>
  <c r="E22" i="2"/>
  <c r="H22" i="2"/>
  <c r="E23" i="2"/>
  <c r="H23" i="2"/>
  <c r="E24" i="2"/>
  <c r="H24" i="2"/>
  <c r="E25" i="2"/>
  <c r="H25" i="2"/>
  <c r="H26" i="2"/>
  <c r="H27" i="2"/>
  <c r="H28" i="2"/>
  <c r="C29" i="2"/>
  <c r="D29" i="2"/>
  <c r="G29" i="2"/>
  <c r="E25" i="1"/>
  <c r="H25" i="1"/>
  <c r="E24" i="1"/>
  <c r="H24" i="1"/>
  <c r="E23" i="1"/>
  <c r="H23" i="1"/>
  <c r="E22" i="1"/>
  <c r="H22" i="1"/>
  <c r="E21" i="1"/>
  <c r="H21" i="1"/>
  <c r="E20" i="1"/>
  <c r="H20" i="1"/>
  <c r="E15" i="1"/>
  <c r="H15" i="1"/>
  <c r="E14" i="1"/>
  <c r="H14" i="1"/>
  <c r="E13" i="1"/>
  <c r="H13" i="1"/>
  <c r="E12" i="1"/>
  <c r="H12" i="1"/>
  <c r="E11" i="1"/>
  <c r="H11" i="1"/>
  <c r="E10" i="1"/>
  <c r="H10" i="1"/>
  <c r="H28" i="1"/>
  <c r="H27" i="1"/>
  <c r="H26" i="1"/>
  <c r="H16" i="1"/>
  <c r="H17" i="1"/>
  <c r="G19" i="1"/>
  <c r="F19" i="1"/>
  <c r="E19" i="1"/>
  <c r="D19" i="1"/>
  <c r="G9" i="1"/>
  <c r="F9" i="1"/>
  <c r="E9" i="1"/>
  <c r="D9" i="1"/>
  <c r="C19" i="1"/>
  <c r="C9" i="1"/>
  <c r="H19" i="1"/>
  <c r="G29" i="1"/>
  <c r="E29" i="1"/>
  <c r="F29" i="1"/>
  <c r="C29" i="1"/>
  <c r="H9" i="1"/>
  <c r="D29" i="1"/>
  <c r="H29" i="1"/>
  <c r="E29" i="3" l="1"/>
  <c r="H19" i="3"/>
  <c r="H29" i="3" s="1"/>
  <c r="H29" i="2"/>
</calcChain>
</file>

<file path=xl/sharedStrings.xml><?xml version="1.0" encoding="utf-8"?>
<sst xmlns="http://schemas.openxmlformats.org/spreadsheetml/2006/main" count="84" uniqueCount="24">
  <si>
    <t>Estado Analítico del Ejercicio del Presupuesto de Egresos Detallado - LDF</t>
  </si>
  <si>
    <t>Clasificación Administrativa</t>
  </si>
  <si>
    <t>(PESOS)</t>
  </si>
  <si>
    <t>Concepto (c)</t>
  </si>
  <si>
    <t>Egresos</t>
  </si>
  <si>
    <t>Subejercicio (e)</t>
  </si>
  <si>
    <t>Aprobado (d)</t>
  </si>
  <si>
    <t>Ampliaciones/ (Reducciones)</t>
  </si>
  <si>
    <t>Modificado</t>
  </si>
  <si>
    <t>Devengado</t>
  </si>
  <si>
    <t>Pagado</t>
  </si>
  <si>
    <t>III. Total de Egresos (III = I + II)</t>
  </si>
  <si>
    <t>I. Gasto No Etiquetado  (I=A+B+C+D+E+F+G+H)</t>
  </si>
  <si>
    <t>II. Gasto Etiquetado     (II=A+B+C+D+E+F+G+H)</t>
  </si>
  <si>
    <t>Comisión de Agua y Alcantarillado del Municipio de Tulancingo de Bravo, Hidalgo (a)</t>
  </si>
  <si>
    <t>Del 1 de Enero al 30 de Abril de 2025 (b)</t>
  </si>
  <si>
    <t>DIRECCIÓN GENERAL</t>
  </si>
  <si>
    <t>DIRECCIÓN COMERCIAL</t>
  </si>
  <si>
    <t>DIRECCIÓN DE ADMINISTRACIÓN Y FINANZAS</t>
  </si>
  <si>
    <t>DIRECCIÓN TÉCNICA</t>
  </si>
  <si>
    <t>DIRECCIÓN JURÍDICA</t>
  </si>
  <si>
    <t>DIRECCIÓN DE CONTROL DE CALIDAD Y SANEAMIENTO</t>
  </si>
  <si>
    <t>Del 1 de Enero al 30 de Junio de 2025 (b)</t>
  </si>
  <si>
    <t>Del 1 de Enero al 31 de Mayo de 2025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</si>
</sst>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0" xfId="0" applyFont="1"/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 indent="1"/>
    </xf>
    <xf numFmtId="168" fontId="2" fillId="0" borderId="2" xfId="0" applyNumberFormat="1" applyFont="1" applyBorder="1" applyAlignment="1">
      <alignment horizontal="right" vertical="center" wrapText="1"/>
    </xf>
    <xf numFmtId="168" fontId="2" fillId="0" borderId="4" xfId="0" applyNumberFormat="1" applyFont="1" applyBorder="1" applyAlignment="1">
      <alignment horizontal="right" vertical="center" wrapText="1"/>
    </xf>
    <xf numFmtId="168" fontId="1" fillId="0" borderId="4" xfId="0" applyNumberFormat="1" applyFont="1" applyBorder="1" applyAlignment="1">
      <alignment horizontal="right" vertical="center" wrapText="1"/>
    </xf>
    <xf numFmtId="168" fontId="1" fillId="0" borderId="5" xfId="0" applyNumberFormat="1" applyFont="1" applyBorder="1" applyAlignment="1">
      <alignment horizontal="right" vertical="center" wrapText="1"/>
    </xf>
    <xf numFmtId="168" fontId="1" fillId="0" borderId="2" xfId="0" applyNumberFormat="1" applyFont="1" applyBorder="1" applyAlignment="1">
      <alignment horizontal="right" vertical="center" wrapText="1"/>
    </xf>
    <xf numFmtId="168" fontId="2" fillId="0" borderId="4" xfId="0" applyNumberFormat="1" applyFont="1" applyBorder="1" applyAlignment="1">
      <alignment horizontal="right" vertical="center"/>
    </xf>
    <xf numFmtId="168" fontId="2" fillId="0" borderId="1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E0416-CA2A-4E0D-BE85-4602267029C6}">
  <sheetPr>
    <tabColor rgb="FFFFFF00"/>
    <pageSetUpPr fitToPage="1"/>
  </sheetPr>
  <dimension ref="B1:H30"/>
  <sheetViews>
    <sheetView workbookViewId="0">
      <pane ySplit="8" topLeftCell="A9" activePane="bottomLeft" state="frozen"/>
      <selection activeCell="D21" sqref="D21"/>
      <selection pane="bottomLeft" activeCell="D21" sqref="D21"/>
    </sheetView>
  </sheetViews>
  <sheetFormatPr baseColWidth="10" defaultColWidth="11" defaultRowHeight="12.75" x14ac:dyDescent="0.2"/>
  <cols>
    <col min="1" max="1" width="4.42578125" style="5" customWidth="1"/>
    <col min="2" max="2" width="39" style="5" customWidth="1"/>
    <col min="3" max="3" width="14" style="5" customWidth="1"/>
    <col min="4" max="4" width="13.28515625" style="5" customWidth="1"/>
    <col min="5" max="5" width="12.85546875" style="5" customWidth="1"/>
    <col min="6" max="6" width="13" style="5" customWidth="1"/>
    <col min="7" max="7" width="14.28515625" style="5" customWidth="1"/>
    <col min="8" max="8" width="13.5703125" style="5" customWidth="1"/>
    <col min="9" max="16384" width="11" style="5"/>
  </cols>
  <sheetData>
    <row r="1" spans="2:8" ht="13.5" thickBot="1" x14ac:dyDescent="0.25"/>
    <row r="2" spans="2:8" x14ac:dyDescent="0.2">
      <c r="B2" s="21" t="s">
        <v>14</v>
      </c>
      <c r="C2" s="22"/>
      <c r="D2" s="22"/>
      <c r="E2" s="22"/>
      <c r="F2" s="22"/>
      <c r="G2" s="22"/>
      <c r="H2" s="23"/>
    </row>
    <row r="3" spans="2:8" x14ac:dyDescent="0.2">
      <c r="B3" s="24" t="s">
        <v>0</v>
      </c>
      <c r="C3" s="25"/>
      <c r="D3" s="25"/>
      <c r="E3" s="25"/>
      <c r="F3" s="25"/>
      <c r="G3" s="25"/>
      <c r="H3" s="26"/>
    </row>
    <row r="4" spans="2:8" x14ac:dyDescent="0.2">
      <c r="B4" s="24" t="s">
        <v>1</v>
      </c>
      <c r="C4" s="25"/>
      <c r="D4" s="25"/>
      <c r="E4" s="25"/>
      <c r="F4" s="25"/>
      <c r="G4" s="25"/>
      <c r="H4" s="26"/>
    </row>
    <row r="5" spans="2:8" x14ac:dyDescent="0.2">
      <c r="B5" s="24" t="s">
        <v>15</v>
      </c>
      <c r="C5" s="25"/>
      <c r="D5" s="25"/>
      <c r="E5" s="25"/>
      <c r="F5" s="25"/>
      <c r="G5" s="25"/>
      <c r="H5" s="26"/>
    </row>
    <row r="6" spans="2:8" ht="13.5" thickBot="1" x14ac:dyDescent="0.25">
      <c r="B6" s="27" t="s">
        <v>2</v>
      </c>
      <c r="C6" s="28"/>
      <c r="D6" s="28"/>
      <c r="E6" s="28"/>
      <c r="F6" s="28"/>
      <c r="G6" s="28"/>
      <c r="H6" s="29"/>
    </row>
    <row r="7" spans="2:8" ht="13.5" thickBot="1" x14ac:dyDescent="0.25">
      <c r="B7" s="16" t="s">
        <v>3</v>
      </c>
      <c r="C7" s="18" t="s">
        <v>4</v>
      </c>
      <c r="D7" s="19"/>
      <c r="E7" s="19"/>
      <c r="F7" s="19"/>
      <c r="G7" s="20"/>
      <c r="H7" s="16" t="s">
        <v>5</v>
      </c>
    </row>
    <row r="8" spans="2:8" ht="26.25" thickBot="1" x14ac:dyDescent="0.25">
      <c r="B8" s="17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7"/>
    </row>
    <row r="9" spans="2:8" x14ac:dyDescent="0.2">
      <c r="B9" s="2" t="s">
        <v>12</v>
      </c>
      <c r="C9" s="11">
        <f t="shared" ref="C9:H9" si="0">SUM(C10:C17)</f>
        <v>84348514.969999999</v>
      </c>
      <c r="D9" s="11">
        <f t="shared" si="0"/>
        <v>2231472.2699999996</v>
      </c>
      <c r="E9" s="11">
        <f t="shared" si="0"/>
        <v>86579987.239999995</v>
      </c>
      <c r="F9" s="11">
        <f t="shared" si="0"/>
        <v>28437522.670000002</v>
      </c>
      <c r="G9" s="11">
        <f t="shared" si="0"/>
        <v>27990335.910000004</v>
      </c>
      <c r="H9" s="11">
        <f t="shared" si="0"/>
        <v>58142464.57</v>
      </c>
    </row>
    <row r="10" spans="2:8" ht="12.75" customHeight="1" x14ac:dyDescent="0.2">
      <c r="B10" s="7" t="s">
        <v>16</v>
      </c>
      <c r="C10" s="8">
        <v>5785074.4000000004</v>
      </c>
      <c r="D10" s="8">
        <v>2907.76</v>
      </c>
      <c r="E10" s="8">
        <f t="shared" ref="E10:E15" si="1">C10+D10</f>
        <v>5787982.1600000001</v>
      </c>
      <c r="F10" s="8">
        <v>1259669.26</v>
      </c>
      <c r="G10" s="8">
        <v>1238563.29</v>
      </c>
      <c r="H10" s="13">
        <f t="shared" ref="H10:H17" si="2">E10-F10</f>
        <v>4528312.9000000004</v>
      </c>
    </row>
    <row r="11" spans="2:8" x14ac:dyDescent="0.2">
      <c r="B11" s="7" t="s">
        <v>17</v>
      </c>
      <c r="C11" s="9">
        <v>8144451.71</v>
      </c>
      <c r="D11" s="9">
        <v>350000</v>
      </c>
      <c r="E11" s="9">
        <f t="shared" si="1"/>
        <v>8494451.7100000009</v>
      </c>
      <c r="F11" s="9">
        <v>2332449.6800000002</v>
      </c>
      <c r="G11" s="9">
        <v>2296367.98</v>
      </c>
      <c r="H11" s="13">
        <f t="shared" si="2"/>
        <v>6162002.0300000012</v>
      </c>
    </row>
    <row r="12" spans="2:8" x14ac:dyDescent="0.2">
      <c r="B12" s="7" t="s">
        <v>18</v>
      </c>
      <c r="C12" s="9">
        <v>8517521.1999999993</v>
      </c>
      <c r="D12" s="9">
        <v>701254.51</v>
      </c>
      <c r="E12" s="9">
        <f t="shared" si="1"/>
        <v>9218775.709999999</v>
      </c>
      <c r="F12" s="9">
        <v>3507957.66</v>
      </c>
      <c r="G12" s="9">
        <v>3502531.13</v>
      </c>
      <c r="H12" s="13">
        <f t="shared" si="2"/>
        <v>5710818.0499999989</v>
      </c>
    </row>
    <row r="13" spans="2:8" x14ac:dyDescent="0.2">
      <c r="B13" s="7" t="s">
        <v>19</v>
      </c>
      <c r="C13" s="9">
        <v>44378214.960000001</v>
      </c>
      <c r="D13" s="9">
        <v>5388309.3399999999</v>
      </c>
      <c r="E13" s="9">
        <f t="shared" si="1"/>
        <v>49766524.299999997</v>
      </c>
      <c r="F13" s="9">
        <v>18026816.280000001</v>
      </c>
      <c r="G13" s="9">
        <v>17860496.620000001</v>
      </c>
      <c r="H13" s="13">
        <f t="shared" si="2"/>
        <v>31739708.019999996</v>
      </c>
    </row>
    <row r="14" spans="2:8" x14ac:dyDescent="0.2">
      <c r="B14" s="7" t="s">
        <v>20</v>
      </c>
      <c r="C14" s="9">
        <v>1672748</v>
      </c>
      <c r="D14" s="9">
        <v>334</v>
      </c>
      <c r="E14" s="9">
        <f t="shared" si="1"/>
        <v>1673082</v>
      </c>
      <c r="F14" s="9">
        <v>441625.08</v>
      </c>
      <c r="G14" s="9">
        <v>440795.04</v>
      </c>
      <c r="H14" s="13">
        <f t="shared" si="2"/>
        <v>1231456.92</v>
      </c>
    </row>
    <row r="15" spans="2:8" ht="25.5" x14ac:dyDescent="0.2">
      <c r="B15" s="7" t="s">
        <v>21</v>
      </c>
      <c r="C15" s="9">
        <v>15850504.699999999</v>
      </c>
      <c r="D15" s="9">
        <v>-4211333.34</v>
      </c>
      <c r="E15" s="9">
        <f t="shared" si="1"/>
        <v>11639171.359999999</v>
      </c>
      <c r="F15" s="9">
        <v>2869004.71</v>
      </c>
      <c r="G15" s="9">
        <v>2651581.85</v>
      </c>
      <c r="H15" s="13">
        <f t="shared" si="2"/>
        <v>8770166.6499999985</v>
      </c>
    </row>
    <row r="16" spans="2:8" x14ac:dyDescent="0.2">
      <c r="B16" s="7"/>
      <c r="C16" s="9"/>
      <c r="D16" s="9"/>
      <c r="E16" s="9"/>
      <c r="F16" s="9"/>
      <c r="G16" s="9"/>
      <c r="H16" s="13">
        <f t="shared" si="2"/>
        <v>0</v>
      </c>
    </row>
    <row r="17" spans="2:8" x14ac:dyDescent="0.2">
      <c r="B17" s="7"/>
      <c r="C17" s="9"/>
      <c r="D17" s="9"/>
      <c r="E17" s="9"/>
      <c r="F17" s="9"/>
      <c r="G17" s="9"/>
      <c r="H17" s="13">
        <f t="shared" si="2"/>
        <v>0</v>
      </c>
    </row>
    <row r="18" spans="2:8" x14ac:dyDescent="0.2">
      <c r="B18" s="6"/>
      <c r="C18" s="9"/>
      <c r="D18" s="9"/>
      <c r="E18" s="9"/>
      <c r="F18" s="9"/>
      <c r="G18" s="9"/>
      <c r="H18" s="9"/>
    </row>
    <row r="19" spans="2:8" x14ac:dyDescent="0.2">
      <c r="B19" s="3" t="s">
        <v>13</v>
      </c>
      <c r="C19" s="12">
        <f t="shared" ref="C19:H19" si="3">SUM(C20:C27)</f>
        <v>5600000</v>
      </c>
      <c r="D19" s="12">
        <f t="shared" si="3"/>
        <v>0</v>
      </c>
      <c r="E19" s="12">
        <f t="shared" si="3"/>
        <v>5600000</v>
      </c>
      <c r="F19" s="12">
        <f t="shared" si="3"/>
        <v>308621</v>
      </c>
      <c r="G19" s="12">
        <f t="shared" si="3"/>
        <v>308621</v>
      </c>
      <c r="H19" s="12">
        <f t="shared" si="3"/>
        <v>5291379</v>
      </c>
    </row>
    <row r="20" spans="2:8" x14ac:dyDescent="0.2">
      <c r="B20" s="7" t="s">
        <v>16</v>
      </c>
      <c r="C20" s="8">
        <v>0</v>
      </c>
      <c r="D20" s="8">
        <v>0</v>
      </c>
      <c r="E20" s="8">
        <f t="shared" ref="E20:E25" si="4">C20+D20</f>
        <v>0</v>
      </c>
      <c r="F20" s="8">
        <v>0</v>
      </c>
      <c r="G20" s="8">
        <v>0</v>
      </c>
      <c r="H20" s="13">
        <f t="shared" ref="H20:H28" si="5">E20-F20</f>
        <v>0</v>
      </c>
    </row>
    <row r="21" spans="2:8" x14ac:dyDescent="0.2">
      <c r="B21" s="7" t="s">
        <v>17</v>
      </c>
      <c r="C21" s="8">
        <v>0</v>
      </c>
      <c r="D21" s="8">
        <v>0</v>
      </c>
      <c r="E21" s="8">
        <f t="shared" si="4"/>
        <v>0</v>
      </c>
      <c r="F21" s="8">
        <v>0</v>
      </c>
      <c r="G21" s="8">
        <v>0</v>
      </c>
      <c r="H21" s="13">
        <f t="shared" si="5"/>
        <v>0</v>
      </c>
    </row>
    <row r="22" spans="2:8" x14ac:dyDescent="0.2">
      <c r="B22" s="7" t="s">
        <v>18</v>
      </c>
      <c r="C22" s="8">
        <v>0</v>
      </c>
      <c r="D22" s="8">
        <v>0</v>
      </c>
      <c r="E22" s="8">
        <f t="shared" si="4"/>
        <v>0</v>
      </c>
      <c r="F22" s="8">
        <v>0</v>
      </c>
      <c r="G22" s="8">
        <v>0</v>
      </c>
      <c r="H22" s="13">
        <f t="shared" si="5"/>
        <v>0</v>
      </c>
    </row>
    <row r="23" spans="2:8" x14ac:dyDescent="0.2">
      <c r="B23" s="7" t="s">
        <v>19</v>
      </c>
      <c r="C23" s="8">
        <v>5600000</v>
      </c>
      <c r="D23" s="8">
        <v>0</v>
      </c>
      <c r="E23" s="8">
        <f t="shared" si="4"/>
        <v>5600000</v>
      </c>
      <c r="F23" s="8">
        <v>308621</v>
      </c>
      <c r="G23" s="8">
        <v>308621</v>
      </c>
      <c r="H23" s="13">
        <f t="shared" si="5"/>
        <v>5291379</v>
      </c>
    </row>
    <row r="24" spans="2:8" x14ac:dyDescent="0.2">
      <c r="B24" s="7" t="s">
        <v>20</v>
      </c>
      <c r="C24" s="9">
        <v>0</v>
      </c>
      <c r="D24" s="9">
        <v>0</v>
      </c>
      <c r="E24" s="9">
        <f t="shared" si="4"/>
        <v>0</v>
      </c>
      <c r="F24" s="9">
        <v>0</v>
      </c>
      <c r="G24" s="9">
        <v>0</v>
      </c>
      <c r="H24" s="13">
        <f t="shared" si="5"/>
        <v>0</v>
      </c>
    </row>
    <row r="25" spans="2:8" ht="25.5" x14ac:dyDescent="0.2">
      <c r="B25" s="7" t="s">
        <v>21</v>
      </c>
      <c r="C25" s="9">
        <v>0</v>
      </c>
      <c r="D25" s="9">
        <v>0</v>
      </c>
      <c r="E25" s="9">
        <f t="shared" si="4"/>
        <v>0</v>
      </c>
      <c r="F25" s="9">
        <v>0</v>
      </c>
      <c r="G25" s="9">
        <v>0</v>
      </c>
      <c r="H25" s="13">
        <f t="shared" si="5"/>
        <v>0</v>
      </c>
    </row>
    <row r="26" spans="2:8" x14ac:dyDescent="0.2">
      <c r="B26" s="7"/>
      <c r="C26" s="9"/>
      <c r="D26" s="9"/>
      <c r="E26" s="9"/>
      <c r="F26" s="9"/>
      <c r="G26" s="9"/>
      <c r="H26" s="13">
        <f t="shared" si="5"/>
        <v>0</v>
      </c>
    </row>
    <row r="27" spans="2:8" x14ac:dyDescent="0.2">
      <c r="B27" s="7"/>
      <c r="C27" s="9"/>
      <c r="D27" s="9"/>
      <c r="E27" s="9"/>
      <c r="F27" s="9"/>
      <c r="G27" s="9"/>
      <c r="H27" s="13">
        <f t="shared" si="5"/>
        <v>0</v>
      </c>
    </row>
    <row r="28" spans="2:8" x14ac:dyDescent="0.2">
      <c r="B28" s="6"/>
      <c r="C28" s="9"/>
      <c r="D28" s="9"/>
      <c r="E28" s="9"/>
      <c r="F28" s="9"/>
      <c r="G28" s="9"/>
      <c r="H28" s="13">
        <f t="shared" si="5"/>
        <v>0</v>
      </c>
    </row>
    <row r="29" spans="2:8" x14ac:dyDescent="0.2">
      <c r="B29" s="2" t="s">
        <v>11</v>
      </c>
      <c r="C29" s="10">
        <f t="shared" ref="C29:H29" si="6">C9+C19</f>
        <v>89948514.969999999</v>
      </c>
      <c r="D29" s="10">
        <f t="shared" si="6"/>
        <v>2231472.2699999996</v>
      </c>
      <c r="E29" s="10">
        <f t="shared" si="6"/>
        <v>92179987.239999995</v>
      </c>
      <c r="F29" s="10">
        <f t="shared" si="6"/>
        <v>28746143.670000002</v>
      </c>
      <c r="G29" s="10">
        <f t="shared" si="6"/>
        <v>28298956.910000004</v>
      </c>
      <c r="H29" s="10">
        <f t="shared" si="6"/>
        <v>63433843.57</v>
      </c>
    </row>
    <row r="30" spans="2:8" ht="13.5" thickBot="1" x14ac:dyDescent="0.25">
      <c r="B30" s="4"/>
      <c r="C30" s="14"/>
      <c r="D30" s="14"/>
      <c r="E30" s="14"/>
      <c r="F30" s="14"/>
      <c r="G30" s="14"/>
      <c r="H30" s="14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2FFCA-04B1-4421-8DDF-042AC3B43818}">
  <sheetPr>
    <tabColor rgb="FFFFFF00"/>
    <pageSetUpPr fitToPage="1"/>
  </sheetPr>
  <dimension ref="B1:H30"/>
  <sheetViews>
    <sheetView workbookViewId="0">
      <pane ySplit="8" topLeftCell="A9" activePane="bottomLeft" state="frozen"/>
      <selection activeCell="D21" sqref="D21"/>
      <selection pane="bottomLeft" activeCell="D21" sqref="D21"/>
    </sheetView>
  </sheetViews>
  <sheetFormatPr baseColWidth="10" defaultColWidth="11" defaultRowHeight="12.75" x14ac:dyDescent="0.2"/>
  <cols>
    <col min="1" max="1" width="4.42578125" style="5" customWidth="1"/>
    <col min="2" max="2" width="39" style="5" customWidth="1"/>
    <col min="3" max="3" width="14" style="5" customWidth="1"/>
    <col min="4" max="4" width="13.28515625" style="5" customWidth="1"/>
    <col min="5" max="5" width="12.85546875" style="5" customWidth="1"/>
    <col min="6" max="6" width="13" style="5" customWidth="1"/>
    <col min="7" max="7" width="14.28515625" style="5" customWidth="1"/>
    <col min="8" max="8" width="13.5703125" style="5" customWidth="1"/>
    <col min="9" max="16384" width="11" style="5"/>
  </cols>
  <sheetData>
    <row r="1" spans="2:8" ht="13.5" thickBot="1" x14ac:dyDescent="0.25"/>
    <row r="2" spans="2:8" x14ac:dyDescent="0.2">
      <c r="B2" s="21" t="s">
        <v>14</v>
      </c>
      <c r="C2" s="22"/>
      <c r="D2" s="22"/>
      <c r="E2" s="22"/>
      <c r="F2" s="22"/>
      <c r="G2" s="22"/>
      <c r="H2" s="23"/>
    </row>
    <row r="3" spans="2:8" x14ac:dyDescent="0.2">
      <c r="B3" s="24" t="s">
        <v>0</v>
      </c>
      <c r="C3" s="30"/>
      <c r="D3" s="30"/>
      <c r="E3" s="30"/>
      <c r="F3" s="30"/>
      <c r="G3" s="30"/>
      <c r="H3" s="26"/>
    </row>
    <row r="4" spans="2:8" x14ac:dyDescent="0.2">
      <c r="B4" s="24" t="s">
        <v>1</v>
      </c>
      <c r="C4" s="30"/>
      <c r="D4" s="30"/>
      <c r="E4" s="30"/>
      <c r="F4" s="30"/>
      <c r="G4" s="30"/>
      <c r="H4" s="26"/>
    </row>
    <row r="5" spans="2:8" x14ac:dyDescent="0.2">
      <c r="B5" s="24" t="s">
        <v>23</v>
      </c>
      <c r="C5" s="30"/>
      <c r="D5" s="30"/>
      <c r="E5" s="30"/>
      <c r="F5" s="30"/>
      <c r="G5" s="30"/>
      <c r="H5" s="26"/>
    </row>
    <row r="6" spans="2:8" ht="13.5" thickBot="1" x14ac:dyDescent="0.25">
      <c r="B6" s="27" t="s">
        <v>2</v>
      </c>
      <c r="C6" s="28"/>
      <c r="D6" s="28"/>
      <c r="E6" s="28"/>
      <c r="F6" s="28"/>
      <c r="G6" s="28"/>
      <c r="H6" s="29"/>
    </row>
    <row r="7" spans="2:8" ht="13.5" thickBot="1" x14ac:dyDescent="0.25">
      <c r="B7" s="16" t="s">
        <v>3</v>
      </c>
      <c r="C7" s="18" t="s">
        <v>4</v>
      </c>
      <c r="D7" s="19"/>
      <c r="E7" s="19"/>
      <c r="F7" s="19"/>
      <c r="G7" s="20"/>
      <c r="H7" s="16" t="s">
        <v>5</v>
      </c>
    </row>
    <row r="8" spans="2:8" ht="26.25" thickBot="1" x14ac:dyDescent="0.25">
      <c r="B8" s="17"/>
      <c r="C8" s="15" t="s">
        <v>6</v>
      </c>
      <c r="D8" s="15" t="s">
        <v>7</v>
      </c>
      <c r="E8" s="15" t="s">
        <v>8</v>
      </c>
      <c r="F8" s="15" t="s">
        <v>9</v>
      </c>
      <c r="G8" s="15" t="s">
        <v>10</v>
      </c>
      <c r="H8" s="17"/>
    </row>
    <row r="9" spans="2:8" x14ac:dyDescent="0.2">
      <c r="B9" s="2" t="s">
        <v>12</v>
      </c>
      <c r="C9" s="11">
        <f>SUM(C10:C17)</f>
        <v>84348514.969999999</v>
      </c>
      <c r="D9" s="11">
        <f>SUM(D10:D17)</f>
        <v>2231472.2699999996</v>
      </c>
      <c r="E9" s="11">
        <f>SUM(E10:E17)</f>
        <v>86579987.239999995</v>
      </c>
      <c r="F9" s="11">
        <f>SUM(F10:F17)</f>
        <v>36017037.420000002</v>
      </c>
      <c r="G9" s="11">
        <f>SUM(G10:G17)</f>
        <v>35565040.439999998</v>
      </c>
      <c r="H9" s="11">
        <f>SUM(H10:H17)</f>
        <v>50562949.819999993</v>
      </c>
    </row>
    <row r="10" spans="2:8" ht="12.75" customHeight="1" x14ac:dyDescent="0.2">
      <c r="B10" s="7" t="s">
        <v>16</v>
      </c>
      <c r="C10" s="8">
        <v>5785074.4000000004</v>
      </c>
      <c r="D10" s="8">
        <v>2907.76</v>
      </c>
      <c r="E10" s="8">
        <f>C10+D10</f>
        <v>5787982.1600000001</v>
      </c>
      <c r="F10" s="8">
        <v>1581721.01</v>
      </c>
      <c r="G10" s="8">
        <v>1565432.07</v>
      </c>
      <c r="H10" s="13">
        <f>E10-F10</f>
        <v>4206261.1500000004</v>
      </c>
    </row>
    <row r="11" spans="2:8" x14ac:dyDescent="0.2">
      <c r="B11" s="7" t="s">
        <v>17</v>
      </c>
      <c r="C11" s="9">
        <v>8144451.71</v>
      </c>
      <c r="D11" s="9">
        <v>350000</v>
      </c>
      <c r="E11" s="9">
        <f>C11+D11</f>
        <v>8494451.7100000009</v>
      </c>
      <c r="F11" s="9">
        <v>2904161.97</v>
      </c>
      <c r="G11" s="9">
        <v>2864646.14</v>
      </c>
      <c r="H11" s="13">
        <f>E11-F11</f>
        <v>5590289.7400000002</v>
      </c>
    </row>
    <row r="12" spans="2:8" x14ac:dyDescent="0.2">
      <c r="B12" s="7" t="s">
        <v>18</v>
      </c>
      <c r="C12" s="9">
        <v>8517521.1999999993</v>
      </c>
      <c r="D12" s="9">
        <v>701254.51</v>
      </c>
      <c r="E12" s="9">
        <f>C12+D12</f>
        <v>9218775.709999999</v>
      </c>
      <c r="F12" s="9">
        <v>4297119.9000000004</v>
      </c>
      <c r="G12" s="9">
        <v>4294230.13</v>
      </c>
      <c r="H12" s="13">
        <f>E12-F12</f>
        <v>4921655.8099999987</v>
      </c>
    </row>
    <row r="13" spans="2:8" x14ac:dyDescent="0.2">
      <c r="B13" s="7" t="s">
        <v>19</v>
      </c>
      <c r="C13" s="9">
        <v>44378214.960000001</v>
      </c>
      <c r="D13" s="9">
        <v>5388309.3399999999</v>
      </c>
      <c r="E13" s="9">
        <f>C13+D13</f>
        <v>49766524.299999997</v>
      </c>
      <c r="F13" s="9">
        <v>22793830.710000001</v>
      </c>
      <c r="G13" s="9">
        <v>22645838.859999999</v>
      </c>
      <c r="H13" s="13">
        <f>E13-F13</f>
        <v>26972693.589999996</v>
      </c>
    </row>
    <row r="14" spans="2:8" x14ac:dyDescent="0.2">
      <c r="B14" s="7" t="s">
        <v>20</v>
      </c>
      <c r="C14" s="9">
        <v>1672748</v>
      </c>
      <c r="D14" s="9">
        <v>334</v>
      </c>
      <c r="E14" s="9">
        <f>C14+D14</f>
        <v>1673082</v>
      </c>
      <c r="F14" s="9">
        <v>547084.12</v>
      </c>
      <c r="G14" s="9">
        <v>547084.12</v>
      </c>
      <c r="H14" s="13">
        <f>E14-F14</f>
        <v>1125997.8799999999</v>
      </c>
    </row>
    <row r="15" spans="2:8" ht="25.5" x14ac:dyDescent="0.2">
      <c r="B15" s="7" t="s">
        <v>21</v>
      </c>
      <c r="C15" s="9">
        <v>15850504.699999999</v>
      </c>
      <c r="D15" s="9">
        <v>-4211333.34</v>
      </c>
      <c r="E15" s="9">
        <f>C15+D15</f>
        <v>11639171.359999999</v>
      </c>
      <c r="F15" s="9">
        <v>3893119.71</v>
      </c>
      <c r="G15" s="9">
        <v>3647809.12</v>
      </c>
      <c r="H15" s="13">
        <f>E15-F15</f>
        <v>7746051.6499999994</v>
      </c>
    </row>
    <row r="16" spans="2:8" x14ac:dyDescent="0.2">
      <c r="B16" s="7"/>
      <c r="C16" s="9"/>
      <c r="D16" s="9"/>
      <c r="E16" s="9"/>
      <c r="F16" s="9"/>
      <c r="G16" s="9"/>
      <c r="H16" s="13">
        <f>E16-F16</f>
        <v>0</v>
      </c>
    </row>
    <row r="17" spans="2:8" x14ac:dyDescent="0.2">
      <c r="B17" s="7"/>
      <c r="C17" s="9"/>
      <c r="D17" s="9"/>
      <c r="E17" s="9"/>
      <c r="F17" s="9"/>
      <c r="G17" s="9"/>
      <c r="H17" s="13">
        <f>E17-F17</f>
        <v>0</v>
      </c>
    </row>
    <row r="18" spans="2:8" x14ac:dyDescent="0.2">
      <c r="B18" s="6"/>
      <c r="C18" s="9"/>
      <c r="D18" s="9"/>
      <c r="E18" s="9"/>
      <c r="F18" s="9"/>
      <c r="G18" s="9"/>
      <c r="H18" s="9"/>
    </row>
    <row r="19" spans="2:8" x14ac:dyDescent="0.2">
      <c r="B19" s="3" t="s">
        <v>13</v>
      </c>
      <c r="C19" s="12">
        <f>SUM(C20:C27)</f>
        <v>5600000</v>
      </c>
      <c r="D19" s="12">
        <f>SUM(D20:D27)</f>
        <v>0</v>
      </c>
      <c r="E19" s="12">
        <f>SUM(E20:E27)</f>
        <v>5600000</v>
      </c>
      <c r="F19" s="12">
        <f>SUM(F20:F27)</f>
        <v>308621</v>
      </c>
      <c r="G19" s="12">
        <f>SUM(G20:G27)</f>
        <v>308621</v>
      </c>
      <c r="H19" s="12">
        <f>SUM(H20:H27)</f>
        <v>5291379</v>
      </c>
    </row>
    <row r="20" spans="2:8" x14ac:dyDescent="0.2">
      <c r="B20" s="7" t="s">
        <v>16</v>
      </c>
      <c r="C20" s="8">
        <v>0</v>
      </c>
      <c r="D20" s="8">
        <v>0</v>
      </c>
      <c r="E20" s="8">
        <f>C20+D20</f>
        <v>0</v>
      </c>
      <c r="F20" s="8">
        <v>0</v>
      </c>
      <c r="G20" s="8">
        <v>0</v>
      </c>
      <c r="H20" s="13">
        <f>E20-F20</f>
        <v>0</v>
      </c>
    </row>
    <row r="21" spans="2:8" x14ac:dyDescent="0.2">
      <c r="B21" s="7" t="s">
        <v>17</v>
      </c>
      <c r="C21" s="8">
        <v>0</v>
      </c>
      <c r="D21" s="8">
        <v>0</v>
      </c>
      <c r="E21" s="8">
        <f>C21+D21</f>
        <v>0</v>
      </c>
      <c r="F21" s="8">
        <v>0</v>
      </c>
      <c r="G21" s="8">
        <v>0</v>
      </c>
      <c r="H21" s="13">
        <f>E21-F21</f>
        <v>0</v>
      </c>
    </row>
    <row r="22" spans="2:8" x14ac:dyDescent="0.2">
      <c r="B22" s="7" t="s">
        <v>18</v>
      </c>
      <c r="C22" s="8">
        <v>0</v>
      </c>
      <c r="D22" s="8">
        <v>0</v>
      </c>
      <c r="E22" s="8">
        <f>C22+D22</f>
        <v>0</v>
      </c>
      <c r="F22" s="8">
        <v>0</v>
      </c>
      <c r="G22" s="8">
        <v>0</v>
      </c>
      <c r="H22" s="13">
        <f>E22-F22</f>
        <v>0</v>
      </c>
    </row>
    <row r="23" spans="2:8" x14ac:dyDescent="0.2">
      <c r="B23" s="7" t="s">
        <v>19</v>
      </c>
      <c r="C23" s="8">
        <v>5600000</v>
      </c>
      <c r="D23" s="8">
        <v>0</v>
      </c>
      <c r="E23" s="8">
        <f>C23+D23</f>
        <v>5600000</v>
      </c>
      <c r="F23" s="8">
        <v>308621</v>
      </c>
      <c r="G23" s="8">
        <v>308621</v>
      </c>
      <c r="H23" s="13">
        <f>E23-F23</f>
        <v>5291379</v>
      </c>
    </row>
    <row r="24" spans="2:8" x14ac:dyDescent="0.2">
      <c r="B24" s="7" t="s">
        <v>20</v>
      </c>
      <c r="C24" s="9">
        <v>0</v>
      </c>
      <c r="D24" s="9">
        <v>0</v>
      </c>
      <c r="E24" s="9">
        <f>C24+D24</f>
        <v>0</v>
      </c>
      <c r="F24" s="9">
        <v>0</v>
      </c>
      <c r="G24" s="9">
        <v>0</v>
      </c>
      <c r="H24" s="13">
        <f>E24-F24</f>
        <v>0</v>
      </c>
    </row>
    <row r="25" spans="2:8" ht="25.5" x14ac:dyDescent="0.2">
      <c r="B25" s="7" t="s">
        <v>21</v>
      </c>
      <c r="C25" s="9">
        <v>0</v>
      </c>
      <c r="D25" s="9">
        <v>0</v>
      </c>
      <c r="E25" s="9">
        <f>C25+D25</f>
        <v>0</v>
      </c>
      <c r="F25" s="9">
        <v>0</v>
      </c>
      <c r="G25" s="9">
        <v>0</v>
      </c>
      <c r="H25" s="13">
        <f>E25-F25</f>
        <v>0</v>
      </c>
    </row>
    <row r="26" spans="2:8" x14ac:dyDescent="0.2">
      <c r="B26" s="7"/>
      <c r="C26" s="9"/>
      <c r="D26" s="9"/>
      <c r="E26" s="9"/>
      <c r="F26" s="9"/>
      <c r="G26" s="9"/>
      <c r="H26" s="13">
        <f>E26-F26</f>
        <v>0</v>
      </c>
    </row>
    <row r="27" spans="2:8" x14ac:dyDescent="0.2">
      <c r="B27" s="7"/>
      <c r="C27" s="9"/>
      <c r="D27" s="9"/>
      <c r="E27" s="9"/>
      <c r="F27" s="9"/>
      <c r="G27" s="9"/>
      <c r="H27" s="13">
        <f>E27-F27</f>
        <v>0</v>
      </c>
    </row>
    <row r="28" spans="2:8" x14ac:dyDescent="0.2">
      <c r="B28" s="6"/>
      <c r="C28" s="9"/>
      <c r="D28" s="9"/>
      <c r="E28" s="9"/>
      <c r="F28" s="9"/>
      <c r="G28" s="9"/>
      <c r="H28" s="13">
        <f>E28-F28</f>
        <v>0</v>
      </c>
    </row>
    <row r="29" spans="2:8" x14ac:dyDescent="0.2">
      <c r="B29" s="2" t="s">
        <v>11</v>
      </c>
      <c r="C29" s="10">
        <f>C9+C19</f>
        <v>89948514.969999999</v>
      </c>
      <c r="D29" s="10">
        <f>D9+D19</f>
        <v>2231472.2699999996</v>
      </c>
      <c r="E29" s="10">
        <f>E9+E19</f>
        <v>92179987.239999995</v>
      </c>
      <c r="F29" s="10">
        <f>F9+F19</f>
        <v>36325658.420000002</v>
      </c>
      <c r="G29" s="10">
        <f>G9+G19</f>
        <v>35873661.439999998</v>
      </c>
      <c r="H29" s="10">
        <f>H9+H19</f>
        <v>55854328.819999993</v>
      </c>
    </row>
    <row r="30" spans="2:8" ht="13.5" thickBot="1" x14ac:dyDescent="0.25">
      <c r="B30" s="4"/>
      <c r="C30" s="14"/>
      <c r="D30" s="14"/>
      <c r="E30" s="14"/>
      <c r="F30" s="14"/>
      <c r="G30" s="14"/>
      <c r="H30" s="14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F1406-AE60-497A-AE32-BCAB3F1419F9}">
  <sheetPr>
    <tabColor rgb="FFFFFF00"/>
    <pageSetUpPr fitToPage="1"/>
  </sheetPr>
  <dimension ref="B1:H30"/>
  <sheetViews>
    <sheetView tabSelected="1" workbookViewId="0">
      <pane ySplit="8" topLeftCell="A9" activePane="bottomLeft" state="frozen"/>
      <selection activeCell="B25" sqref="B25"/>
      <selection pane="bottomLeft" activeCell="D21" sqref="D21"/>
    </sheetView>
  </sheetViews>
  <sheetFormatPr baseColWidth="10" defaultColWidth="11" defaultRowHeight="12.75" x14ac:dyDescent="0.2"/>
  <cols>
    <col min="1" max="1" width="4.42578125" style="5" customWidth="1"/>
    <col min="2" max="2" width="39" style="5" customWidth="1"/>
    <col min="3" max="3" width="14" style="5" customWidth="1"/>
    <col min="4" max="4" width="13.28515625" style="5" customWidth="1"/>
    <col min="5" max="5" width="12.85546875" style="5" customWidth="1"/>
    <col min="6" max="6" width="13" style="5" customWidth="1"/>
    <col min="7" max="7" width="14.28515625" style="5" customWidth="1"/>
    <col min="8" max="8" width="13.5703125" style="5" customWidth="1"/>
    <col min="9" max="16384" width="11" style="5"/>
  </cols>
  <sheetData>
    <row r="1" spans="2:8" ht="13.5" thickBot="1" x14ac:dyDescent="0.25"/>
    <row r="2" spans="2:8" x14ac:dyDescent="0.2">
      <c r="B2" s="21" t="s">
        <v>14</v>
      </c>
      <c r="C2" s="22"/>
      <c r="D2" s="22"/>
      <c r="E2" s="22"/>
      <c r="F2" s="22"/>
      <c r="G2" s="22"/>
      <c r="H2" s="23"/>
    </row>
    <row r="3" spans="2:8" x14ac:dyDescent="0.2">
      <c r="B3" s="24" t="s">
        <v>0</v>
      </c>
      <c r="C3" s="30"/>
      <c r="D3" s="30"/>
      <c r="E3" s="30"/>
      <c r="F3" s="30"/>
      <c r="G3" s="30"/>
      <c r="H3" s="26"/>
    </row>
    <row r="4" spans="2:8" x14ac:dyDescent="0.2">
      <c r="B4" s="24" t="s">
        <v>1</v>
      </c>
      <c r="C4" s="30"/>
      <c r="D4" s="30"/>
      <c r="E4" s="30"/>
      <c r="F4" s="30"/>
      <c r="G4" s="30"/>
      <c r="H4" s="26"/>
    </row>
    <row r="5" spans="2:8" x14ac:dyDescent="0.2">
      <c r="B5" s="24" t="s">
        <v>22</v>
      </c>
      <c r="C5" s="30"/>
      <c r="D5" s="30"/>
      <c r="E5" s="30"/>
      <c r="F5" s="30"/>
      <c r="G5" s="30"/>
      <c r="H5" s="26"/>
    </row>
    <row r="6" spans="2:8" ht="13.5" thickBot="1" x14ac:dyDescent="0.25">
      <c r="B6" s="27" t="s">
        <v>2</v>
      </c>
      <c r="C6" s="28"/>
      <c r="D6" s="28"/>
      <c r="E6" s="28"/>
      <c r="F6" s="28"/>
      <c r="G6" s="28"/>
      <c r="H6" s="29"/>
    </row>
    <row r="7" spans="2:8" ht="13.5" thickBot="1" x14ac:dyDescent="0.25">
      <c r="B7" s="16" t="s">
        <v>3</v>
      </c>
      <c r="C7" s="18" t="s">
        <v>4</v>
      </c>
      <c r="D7" s="19"/>
      <c r="E7" s="19"/>
      <c r="F7" s="19"/>
      <c r="G7" s="20"/>
      <c r="H7" s="16" t="s">
        <v>5</v>
      </c>
    </row>
    <row r="8" spans="2:8" ht="26.25" thickBot="1" x14ac:dyDescent="0.25">
      <c r="B8" s="17"/>
      <c r="C8" s="15" t="s">
        <v>6</v>
      </c>
      <c r="D8" s="15" t="s">
        <v>7</v>
      </c>
      <c r="E8" s="15" t="s">
        <v>8</v>
      </c>
      <c r="F8" s="15" t="s">
        <v>9</v>
      </c>
      <c r="G8" s="15" t="s">
        <v>10</v>
      </c>
      <c r="H8" s="17"/>
    </row>
    <row r="9" spans="2:8" x14ac:dyDescent="0.2">
      <c r="B9" s="2" t="s">
        <v>12</v>
      </c>
      <c r="C9" s="11">
        <f>SUM(C10:C17)</f>
        <v>84348514.969999999</v>
      </c>
      <c r="D9" s="11">
        <f>SUM(D10:D17)</f>
        <v>1050000</v>
      </c>
      <c r="E9" s="11">
        <f>SUM(E10:E17)</f>
        <v>85398514.969999999</v>
      </c>
      <c r="F9" s="11">
        <f>SUM(F10:F17)</f>
        <v>42441673.719999999</v>
      </c>
      <c r="G9" s="11">
        <f>SUM(G10:G17)</f>
        <v>41911917.189999998</v>
      </c>
      <c r="H9" s="11">
        <f>SUM(H10:H17)</f>
        <v>42956841.249999993</v>
      </c>
    </row>
    <row r="10" spans="2:8" ht="12.75" customHeight="1" x14ac:dyDescent="0.2">
      <c r="B10" s="7" t="s">
        <v>16</v>
      </c>
      <c r="C10" s="8">
        <v>5785074.4000000004</v>
      </c>
      <c r="D10" s="8">
        <v>0</v>
      </c>
      <c r="E10" s="8">
        <f>C10+D10</f>
        <v>5785074.4000000004</v>
      </c>
      <c r="F10" s="8">
        <v>1816039.02</v>
      </c>
      <c r="G10" s="8">
        <v>1798718.43</v>
      </c>
      <c r="H10" s="13">
        <f>E10-F10</f>
        <v>3969035.3800000004</v>
      </c>
    </row>
    <row r="11" spans="2:8" x14ac:dyDescent="0.2">
      <c r="B11" s="7" t="s">
        <v>17</v>
      </c>
      <c r="C11" s="9">
        <v>8144451.71</v>
      </c>
      <c r="D11" s="9">
        <v>350000</v>
      </c>
      <c r="E11" s="9">
        <f>C11+D11</f>
        <v>8494451.7100000009</v>
      </c>
      <c r="F11" s="9">
        <v>3391452.5</v>
      </c>
      <c r="G11" s="9">
        <v>3355772.06</v>
      </c>
      <c r="H11" s="13">
        <f>E11-F11</f>
        <v>5102999.2100000009</v>
      </c>
    </row>
    <row r="12" spans="2:8" x14ac:dyDescent="0.2">
      <c r="B12" s="7" t="s">
        <v>18</v>
      </c>
      <c r="C12" s="9">
        <v>8517521.1999999993</v>
      </c>
      <c r="D12" s="9">
        <v>700000</v>
      </c>
      <c r="E12" s="9">
        <f>C12+D12</f>
        <v>9217521.1999999993</v>
      </c>
      <c r="F12" s="9">
        <v>4934530.88</v>
      </c>
      <c r="G12" s="9">
        <v>4926808.12</v>
      </c>
      <c r="H12" s="13">
        <f>E12-F12</f>
        <v>4282990.3199999994</v>
      </c>
    </row>
    <row r="13" spans="2:8" x14ac:dyDescent="0.2">
      <c r="B13" s="7" t="s">
        <v>19</v>
      </c>
      <c r="C13" s="9">
        <v>44378214.960000001</v>
      </c>
      <c r="D13" s="9">
        <v>4211333.34</v>
      </c>
      <c r="E13" s="9">
        <f>C13+D13</f>
        <v>48589548.299999997</v>
      </c>
      <c r="F13" s="9">
        <v>27058470.620000001</v>
      </c>
      <c r="G13" s="9">
        <v>26841680.420000002</v>
      </c>
      <c r="H13" s="13">
        <f>E13-F13</f>
        <v>21531077.679999996</v>
      </c>
    </row>
    <row r="14" spans="2:8" x14ac:dyDescent="0.2">
      <c r="B14" s="7" t="s">
        <v>20</v>
      </c>
      <c r="C14" s="9">
        <v>1672748</v>
      </c>
      <c r="D14" s="9">
        <v>0</v>
      </c>
      <c r="E14" s="9">
        <f>C14+D14</f>
        <v>1672748</v>
      </c>
      <c r="F14" s="9">
        <v>619549.35</v>
      </c>
      <c r="G14" s="9">
        <v>618295.12</v>
      </c>
      <c r="H14" s="13">
        <f>E14-F14</f>
        <v>1053198.6499999999</v>
      </c>
    </row>
    <row r="15" spans="2:8" ht="25.5" x14ac:dyDescent="0.2">
      <c r="B15" s="7" t="s">
        <v>21</v>
      </c>
      <c r="C15" s="9">
        <v>15850504.699999999</v>
      </c>
      <c r="D15" s="9">
        <v>-4211333.34</v>
      </c>
      <c r="E15" s="9">
        <f>C15+D15</f>
        <v>11639171.359999999</v>
      </c>
      <c r="F15" s="9">
        <v>4621631.3499999996</v>
      </c>
      <c r="G15" s="9">
        <v>4370643.04</v>
      </c>
      <c r="H15" s="13">
        <f>E15-F15</f>
        <v>7017540.0099999998</v>
      </c>
    </row>
    <row r="16" spans="2:8" x14ac:dyDescent="0.2">
      <c r="B16" s="7"/>
      <c r="C16" s="9"/>
      <c r="D16" s="9"/>
      <c r="E16" s="9"/>
      <c r="F16" s="9"/>
      <c r="G16" s="9"/>
      <c r="H16" s="13">
        <f>E16-F16</f>
        <v>0</v>
      </c>
    </row>
    <row r="17" spans="2:8" x14ac:dyDescent="0.2">
      <c r="B17" s="7"/>
      <c r="C17" s="9"/>
      <c r="D17" s="9"/>
      <c r="E17" s="9"/>
      <c r="F17" s="9"/>
      <c r="G17" s="9"/>
      <c r="H17" s="13">
        <f>E17-F17</f>
        <v>0</v>
      </c>
    </row>
    <row r="18" spans="2:8" x14ac:dyDescent="0.2">
      <c r="B18" s="6"/>
      <c r="C18" s="9"/>
      <c r="D18" s="9"/>
      <c r="E18" s="9"/>
      <c r="F18" s="9"/>
      <c r="G18" s="9"/>
      <c r="H18" s="9"/>
    </row>
    <row r="19" spans="2:8" x14ac:dyDescent="0.2">
      <c r="B19" s="3" t="s">
        <v>13</v>
      </c>
      <c r="C19" s="12">
        <f>SUM(C20:C27)</f>
        <v>5600000</v>
      </c>
      <c r="D19" s="12">
        <f>SUM(D20:D27)</f>
        <v>0</v>
      </c>
      <c r="E19" s="12">
        <f>SUM(E20:E27)</f>
        <v>5600000</v>
      </c>
      <c r="F19" s="12">
        <f>SUM(F20:F27)</f>
        <v>308621</v>
      </c>
      <c r="G19" s="12">
        <f>SUM(G20:G27)</f>
        <v>308621</v>
      </c>
      <c r="H19" s="12">
        <f>SUM(H20:H27)</f>
        <v>5291379</v>
      </c>
    </row>
    <row r="20" spans="2:8" x14ac:dyDescent="0.2">
      <c r="B20" s="7" t="s">
        <v>16</v>
      </c>
      <c r="C20" s="8">
        <v>0</v>
      </c>
      <c r="D20" s="8">
        <v>0</v>
      </c>
      <c r="E20" s="8">
        <f>C20+D20</f>
        <v>0</v>
      </c>
      <c r="F20" s="8">
        <v>0</v>
      </c>
      <c r="G20" s="8">
        <v>0</v>
      </c>
      <c r="H20" s="13">
        <f>E20-F20</f>
        <v>0</v>
      </c>
    </row>
    <row r="21" spans="2:8" x14ac:dyDescent="0.2">
      <c r="B21" s="7" t="s">
        <v>17</v>
      </c>
      <c r="C21" s="8">
        <v>0</v>
      </c>
      <c r="D21" s="8">
        <v>0</v>
      </c>
      <c r="E21" s="8">
        <f>C21+D21</f>
        <v>0</v>
      </c>
      <c r="F21" s="8">
        <v>0</v>
      </c>
      <c r="G21" s="8">
        <v>0</v>
      </c>
      <c r="H21" s="13">
        <f>E21-F21</f>
        <v>0</v>
      </c>
    </row>
    <row r="22" spans="2:8" x14ac:dyDescent="0.2">
      <c r="B22" s="7" t="s">
        <v>18</v>
      </c>
      <c r="C22" s="8">
        <v>0</v>
      </c>
      <c r="D22" s="8">
        <v>0</v>
      </c>
      <c r="E22" s="8">
        <f>C22+D22</f>
        <v>0</v>
      </c>
      <c r="F22" s="8">
        <v>0</v>
      </c>
      <c r="G22" s="8">
        <v>0</v>
      </c>
      <c r="H22" s="13">
        <f>E22-F22</f>
        <v>0</v>
      </c>
    </row>
    <row r="23" spans="2:8" x14ac:dyDescent="0.2">
      <c r="B23" s="7" t="s">
        <v>19</v>
      </c>
      <c r="C23" s="8">
        <v>5600000</v>
      </c>
      <c r="D23" s="8">
        <v>0</v>
      </c>
      <c r="E23" s="8">
        <f>C23+D23</f>
        <v>5600000</v>
      </c>
      <c r="F23" s="8">
        <v>308621</v>
      </c>
      <c r="G23" s="8">
        <v>308621</v>
      </c>
      <c r="H23" s="13">
        <f>E23-F23</f>
        <v>5291379</v>
      </c>
    </row>
    <row r="24" spans="2:8" x14ac:dyDescent="0.2">
      <c r="B24" s="7" t="s">
        <v>20</v>
      </c>
      <c r="C24" s="9">
        <v>0</v>
      </c>
      <c r="D24" s="9">
        <v>0</v>
      </c>
      <c r="E24" s="9">
        <f>C24+D24</f>
        <v>0</v>
      </c>
      <c r="F24" s="9">
        <v>0</v>
      </c>
      <c r="G24" s="9">
        <v>0</v>
      </c>
      <c r="H24" s="13">
        <f>E24-F24</f>
        <v>0</v>
      </c>
    </row>
    <row r="25" spans="2:8" ht="25.5" x14ac:dyDescent="0.2">
      <c r="B25" s="7" t="s">
        <v>21</v>
      </c>
      <c r="C25" s="9">
        <v>0</v>
      </c>
      <c r="D25" s="9">
        <v>0</v>
      </c>
      <c r="E25" s="9">
        <f>C25+D25</f>
        <v>0</v>
      </c>
      <c r="F25" s="9">
        <v>0</v>
      </c>
      <c r="G25" s="9">
        <v>0</v>
      </c>
      <c r="H25" s="13">
        <f>E25-F25</f>
        <v>0</v>
      </c>
    </row>
    <row r="26" spans="2:8" x14ac:dyDescent="0.2">
      <c r="B26" s="7"/>
      <c r="C26" s="9"/>
      <c r="D26" s="9"/>
      <c r="E26" s="9"/>
      <c r="F26" s="9"/>
      <c r="G26" s="9"/>
      <c r="H26" s="13">
        <f>E26-F26</f>
        <v>0</v>
      </c>
    </row>
    <row r="27" spans="2:8" x14ac:dyDescent="0.2">
      <c r="B27" s="7"/>
      <c r="C27" s="9"/>
      <c r="D27" s="9"/>
      <c r="E27" s="9"/>
      <c r="F27" s="9"/>
      <c r="G27" s="9"/>
      <c r="H27" s="13">
        <f>E27-F27</f>
        <v>0</v>
      </c>
    </row>
    <row r="28" spans="2:8" x14ac:dyDescent="0.2">
      <c r="B28" s="6"/>
      <c r="C28" s="9"/>
      <c r="D28" s="9"/>
      <c r="E28" s="9"/>
      <c r="F28" s="9"/>
      <c r="G28" s="9"/>
      <c r="H28" s="13">
        <f>E28-F28</f>
        <v>0</v>
      </c>
    </row>
    <row r="29" spans="2:8" x14ac:dyDescent="0.2">
      <c r="B29" s="2" t="s">
        <v>11</v>
      </c>
      <c r="C29" s="10">
        <f>C9+C19</f>
        <v>89948514.969999999</v>
      </c>
      <c r="D29" s="10">
        <f>D9+D19</f>
        <v>1050000</v>
      </c>
      <c r="E29" s="10">
        <f>E9+E19</f>
        <v>90998514.969999999</v>
      </c>
      <c r="F29" s="10">
        <f>F9+F19</f>
        <v>42750294.719999999</v>
      </c>
      <c r="G29" s="10">
        <f>G9+G19</f>
        <v>42220538.189999998</v>
      </c>
      <c r="H29" s="10">
        <f>H9+H19</f>
        <v>48248220.249999993</v>
      </c>
    </row>
    <row r="30" spans="2:8" ht="13.5" thickBot="1" x14ac:dyDescent="0.25">
      <c r="B30" s="4"/>
      <c r="C30" s="14"/>
      <c r="D30" s="14"/>
      <c r="E30" s="14"/>
      <c r="F30" s="14"/>
      <c r="G30" s="14"/>
      <c r="H30" s="14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</vt:lpstr>
      <vt:lpstr>M</vt:lpstr>
      <vt:lpstr>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2016-12-22T17:30:19Z</cp:lastPrinted>
  <dcterms:created xsi:type="dcterms:W3CDTF">2016-10-11T20:43:07Z</dcterms:created>
  <dcterms:modified xsi:type="dcterms:W3CDTF">2025-07-15T19:54:04Z</dcterms:modified>
</cp:coreProperties>
</file>