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.1.3 DISCIPLINA FINAN 4-2024\"/>
    </mc:Choice>
  </mc:AlternateContent>
  <xr:revisionPtr revIDLastSave="0" documentId="13_ncr:1_{E4892B5D-94C4-4EEB-9342-906F9611B178}" xr6:coauthVersionLast="47" xr6:coauthVersionMax="47" xr10:uidLastSave="{00000000-0000-0000-0000-000000000000}"/>
  <bookViews>
    <workbookView xWindow="-120" yWindow="-120" windowWidth="29040" windowHeight="15720" activeTab="2" xr2:uid="{1E88944C-53E9-46C1-9224-2BF96898B2AC}"/>
  </bookViews>
  <sheets>
    <sheet name="OCTUBRE" sheetId="1" r:id="rId1"/>
    <sheet name="NOVIEMBRE" sheetId="2" r:id="rId2"/>
    <sheet name="DICIEMBRE" sheetId="3" r:id="rId3"/>
  </sheets>
  <definedNames>
    <definedName name="_xlnm.Print_Titles" localSheetId="0">OCTUBRE!$2:$9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8" i="3" l="1"/>
  <c r="I158" i="3" s="1"/>
  <c r="F157" i="3"/>
  <c r="I157" i="3" s="1"/>
  <c r="F156" i="3"/>
  <c r="I156" i="3" s="1"/>
  <c r="F155" i="3"/>
  <c r="I155" i="3" s="1"/>
  <c r="F154" i="3"/>
  <c r="I154" i="3" s="1"/>
  <c r="F153" i="3"/>
  <c r="I153" i="3" s="1"/>
  <c r="F152" i="3"/>
  <c r="I152" i="3" s="1"/>
  <c r="H151" i="3"/>
  <c r="G151" i="3"/>
  <c r="E151" i="3"/>
  <c r="D151" i="3"/>
  <c r="F150" i="3"/>
  <c r="I150" i="3" s="1"/>
  <c r="F149" i="3"/>
  <c r="I149" i="3" s="1"/>
  <c r="F148" i="3"/>
  <c r="I148" i="3" s="1"/>
  <c r="H147" i="3"/>
  <c r="G147" i="3"/>
  <c r="E147" i="3"/>
  <c r="D147" i="3"/>
  <c r="F146" i="3"/>
  <c r="I146" i="3" s="1"/>
  <c r="F145" i="3"/>
  <c r="I145" i="3" s="1"/>
  <c r="F144" i="3"/>
  <c r="I144" i="3" s="1"/>
  <c r="F143" i="3"/>
  <c r="I143" i="3" s="1"/>
  <c r="F142" i="3"/>
  <c r="I142" i="3" s="1"/>
  <c r="F141" i="3"/>
  <c r="I141" i="3" s="1"/>
  <c r="F140" i="3"/>
  <c r="F139" i="3"/>
  <c r="I139" i="3" s="1"/>
  <c r="H138" i="3"/>
  <c r="G138" i="3"/>
  <c r="E138" i="3"/>
  <c r="D138" i="3"/>
  <c r="F137" i="3"/>
  <c r="I137" i="3" s="1"/>
  <c r="F136" i="3"/>
  <c r="F135" i="3"/>
  <c r="I135" i="3" s="1"/>
  <c r="H134" i="3"/>
  <c r="G134" i="3"/>
  <c r="E134" i="3"/>
  <c r="D134" i="3"/>
  <c r="F133" i="3"/>
  <c r="I133" i="3" s="1"/>
  <c r="F132" i="3"/>
  <c r="I132" i="3" s="1"/>
  <c r="F131" i="3"/>
  <c r="I131" i="3" s="1"/>
  <c r="F130" i="3"/>
  <c r="I130" i="3" s="1"/>
  <c r="F129" i="3"/>
  <c r="I129" i="3" s="1"/>
  <c r="F128" i="3"/>
  <c r="I128" i="3" s="1"/>
  <c r="F127" i="3"/>
  <c r="I127" i="3" s="1"/>
  <c r="F126" i="3"/>
  <c r="F125" i="3"/>
  <c r="I125" i="3" s="1"/>
  <c r="H124" i="3"/>
  <c r="G124" i="3"/>
  <c r="E124" i="3"/>
  <c r="D124" i="3"/>
  <c r="F123" i="3"/>
  <c r="I123" i="3" s="1"/>
  <c r="F122" i="3"/>
  <c r="I122" i="3" s="1"/>
  <c r="F121" i="3"/>
  <c r="I121" i="3" s="1"/>
  <c r="F120" i="3"/>
  <c r="I120" i="3" s="1"/>
  <c r="F119" i="3"/>
  <c r="I119" i="3" s="1"/>
  <c r="F118" i="3"/>
  <c r="I118" i="3" s="1"/>
  <c r="F117" i="3"/>
  <c r="I117" i="3" s="1"/>
  <c r="F116" i="3"/>
  <c r="F115" i="3"/>
  <c r="I115" i="3" s="1"/>
  <c r="H114" i="3"/>
  <c r="G114" i="3"/>
  <c r="E114" i="3"/>
  <c r="D114" i="3"/>
  <c r="F113" i="3"/>
  <c r="I113" i="3" s="1"/>
  <c r="F112" i="3"/>
  <c r="I112" i="3" s="1"/>
  <c r="F111" i="3"/>
  <c r="I111" i="3" s="1"/>
  <c r="F110" i="3"/>
  <c r="I110" i="3" s="1"/>
  <c r="F109" i="3"/>
  <c r="I109" i="3" s="1"/>
  <c r="F108" i="3"/>
  <c r="I108" i="3" s="1"/>
  <c r="F107" i="3"/>
  <c r="I107" i="3" s="1"/>
  <c r="F106" i="3"/>
  <c r="F105" i="3"/>
  <c r="I105" i="3" s="1"/>
  <c r="H104" i="3"/>
  <c r="G104" i="3"/>
  <c r="E104" i="3"/>
  <c r="D104" i="3"/>
  <c r="F103" i="3"/>
  <c r="I103" i="3" s="1"/>
  <c r="F102" i="3"/>
  <c r="I102" i="3" s="1"/>
  <c r="F101" i="3"/>
  <c r="I101" i="3" s="1"/>
  <c r="F100" i="3"/>
  <c r="I100" i="3" s="1"/>
  <c r="F99" i="3"/>
  <c r="I99" i="3" s="1"/>
  <c r="F98" i="3"/>
  <c r="I98" i="3" s="1"/>
  <c r="F97" i="3"/>
  <c r="I97" i="3" s="1"/>
  <c r="F96" i="3"/>
  <c r="F95" i="3"/>
  <c r="I95" i="3" s="1"/>
  <c r="H94" i="3"/>
  <c r="G94" i="3"/>
  <c r="E94" i="3"/>
  <c r="D94" i="3"/>
  <c r="F93" i="3"/>
  <c r="I93" i="3" s="1"/>
  <c r="F92" i="3"/>
  <c r="I92" i="3" s="1"/>
  <c r="F91" i="3"/>
  <c r="I91" i="3" s="1"/>
  <c r="F90" i="3"/>
  <c r="I90" i="3" s="1"/>
  <c r="F89" i="3"/>
  <c r="I89" i="3" s="1"/>
  <c r="I88" i="3"/>
  <c r="F88" i="3"/>
  <c r="F87" i="3"/>
  <c r="I87" i="3" s="1"/>
  <c r="H86" i="3"/>
  <c r="H85" i="3" s="1"/>
  <c r="G86" i="3"/>
  <c r="E86" i="3"/>
  <c r="D86" i="3"/>
  <c r="G85" i="3"/>
  <c r="F83" i="3"/>
  <c r="I83" i="3" s="1"/>
  <c r="F82" i="3"/>
  <c r="I82" i="3" s="1"/>
  <c r="F81" i="3"/>
  <c r="I81" i="3" s="1"/>
  <c r="F80" i="3"/>
  <c r="I80" i="3" s="1"/>
  <c r="I79" i="3"/>
  <c r="F79" i="3"/>
  <c r="F78" i="3"/>
  <c r="I78" i="3" s="1"/>
  <c r="F77" i="3"/>
  <c r="I77" i="3" s="1"/>
  <c r="H76" i="3"/>
  <c r="G76" i="3"/>
  <c r="E76" i="3"/>
  <c r="D76" i="3"/>
  <c r="F75" i="3"/>
  <c r="I75" i="3" s="1"/>
  <c r="F74" i="3"/>
  <c r="I74" i="3" s="1"/>
  <c r="F73" i="3"/>
  <c r="I73" i="3" s="1"/>
  <c r="H72" i="3"/>
  <c r="G72" i="3"/>
  <c r="G10" i="3" s="1"/>
  <c r="G160" i="3" s="1"/>
  <c r="E72" i="3"/>
  <c r="D72" i="3"/>
  <c r="I71" i="3"/>
  <c r="F71" i="3"/>
  <c r="F70" i="3"/>
  <c r="I70" i="3" s="1"/>
  <c r="F69" i="3"/>
  <c r="I69" i="3" s="1"/>
  <c r="F68" i="3"/>
  <c r="I68" i="3" s="1"/>
  <c r="F67" i="3"/>
  <c r="I67" i="3" s="1"/>
  <c r="F66" i="3"/>
  <c r="I66" i="3" s="1"/>
  <c r="F65" i="3"/>
  <c r="F64" i="3"/>
  <c r="I64" i="3" s="1"/>
  <c r="H63" i="3"/>
  <c r="G63" i="3"/>
  <c r="E63" i="3"/>
  <c r="D63" i="3"/>
  <c r="F62" i="3"/>
  <c r="I62" i="3" s="1"/>
  <c r="F61" i="3"/>
  <c r="F59" i="3" s="1"/>
  <c r="I59" i="3" s="1"/>
  <c r="F60" i="3"/>
  <c r="I60" i="3" s="1"/>
  <c r="H59" i="3"/>
  <c r="G59" i="3"/>
  <c r="E59" i="3"/>
  <c r="D59" i="3"/>
  <c r="F58" i="3"/>
  <c r="I58" i="3" s="1"/>
  <c r="F57" i="3"/>
  <c r="I57" i="3" s="1"/>
  <c r="F56" i="3"/>
  <c r="I56" i="3" s="1"/>
  <c r="I55" i="3"/>
  <c r="F55" i="3"/>
  <c r="F54" i="3"/>
  <c r="I54" i="3" s="1"/>
  <c r="F53" i="3"/>
  <c r="I53" i="3" s="1"/>
  <c r="F52" i="3"/>
  <c r="I52" i="3" s="1"/>
  <c r="I51" i="3"/>
  <c r="F51" i="3"/>
  <c r="F50" i="3"/>
  <c r="I50" i="3" s="1"/>
  <c r="I49" i="3" s="1"/>
  <c r="H49" i="3"/>
  <c r="G49" i="3"/>
  <c r="E49" i="3"/>
  <c r="D49" i="3"/>
  <c r="F48" i="3"/>
  <c r="I48" i="3" s="1"/>
  <c r="F47" i="3"/>
  <c r="I47" i="3" s="1"/>
  <c r="F46" i="3"/>
  <c r="I46" i="3" s="1"/>
  <c r="I45" i="3"/>
  <c r="F45" i="3"/>
  <c r="F44" i="3"/>
  <c r="I44" i="3" s="1"/>
  <c r="F43" i="3"/>
  <c r="I43" i="3" s="1"/>
  <c r="F42" i="3"/>
  <c r="I42" i="3" s="1"/>
  <c r="F41" i="3"/>
  <c r="F40" i="3"/>
  <c r="I40" i="3" s="1"/>
  <c r="H39" i="3"/>
  <c r="G39" i="3"/>
  <c r="E39" i="3"/>
  <c r="D39" i="3"/>
  <c r="F38" i="3"/>
  <c r="I38" i="3" s="1"/>
  <c r="F37" i="3"/>
  <c r="I37" i="3" s="1"/>
  <c r="F36" i="3"/>
  <c r="I36" i="3" s="1"/>
  <c r="F35" i="3"/>
  <c r="I35" i="3" s="1"/>
  <c r="F34" i="3"/>
  <c r="I34" i="3" s="1"/>
  <c r="I33" i="3"/>
  <c r="F33" i="3"/>
  <c r="F32" i="3"/>
  <c r="I32" i="3" s="1"/>
  <c r="I31" i="3"/>
  <c r="F31" i="3"/>
  <c r="F30" i="3"/>
  <c r="I30" i="3" s="1"/>
  <c r="H29" i="3"/>
  <c r="G29" i="3"/>
  <c r="E29" i="3"/>
  <c r="D29" i="3"/>
  <c r="F28" i="3"/>
  <c r="I28" i="3" s="1"/>
  <c r="F27" i="3"/>
  <c r="I27" i="3" s="1"/>
  <c r="F26" i="3"/>
  <c r="I26" i="3" s="1"/>
  <c r="I25" i="3"/>
  <c r="F25" i="3"/>
  <c r="F24" i="3"/>
  <c r="I24" i="3" s="1"/>
  <c r="F23" i="3"/>
  <c r="I23" i="3" s="1"/>
  <c r="F22" i="3"/>
  <c r="I22" i="3" s="1"/>
  <c r="F21" i="3"/>
  <c r="F20" i="3"/>
  <c r="I20" i="3" s="1"/>
  <c r="H19" i="3"/>
  <c r="G19" i="3"/>
  <c r="E19" i="3"/>
  <c r="D19" i="3"/>
  <c r="F18" i="3"/>
  <c r="I18" i="3" s="1"/>
  <c r="F17" i="3"/>
  <c r="I17" i="3" s="1"/>
  <c r="F16" i="3"/>
  <c r="I16" i="3" s="1"/>
  <c r="F15" i="3"/>
  <c r="I15" i="3" s="1"/>
  <c r="F14" i="3"/>
  <c r="I14" i="3" s="1"/>
  <c r="F13" i="3"/>
  <c r="F12" i="3"/>
  <c r="I12" i="3" s="1"/>
  <c r="H11" i="3"/>
  <c r="G11" i="3"/>
  <c r="E11" i="3"/>
  <c r="D11" i="3"/>
  <c r="D10" i="3" s="1"/>
  <c r="F158" i="1"/>
  <c r="I158" i="1" s="1"/>
  <c r="F157" i="1"/>
  <c r="I157" i="1" s="1"/>
  <c r="F156" i="1"/>
  <c r="I156" i="1" s="1"/>
  <c r="F155" i="1"/>
  <c r="I155" i="1" s="1"/>
  <c r="F154" i="1"/>
  <c r="I154" i="1" s="1"/>
  <c r="F153" i="1"/>
  <c r="I153" i="1" s="1"/>
  <c r="F152" i="1"/>
  <c r="I152" i="1" s="1"/>
  <c r="H151" i="1"/>
  <c r="G151" i="1"/>
  <c r="E151" i="1"/>
  <c r="D151" i="1"/>
  <c r="F150" i="1"/>
  <c r="I150" i="1" s="1"/>
  <c r="F149" i="1"/>
  <c r="I149" i="1" s="1"/>
  <c r="F148" i="1"/>
  <c r="I148" i="1" s="1"/>
  <c r="H147" i="1"/>
  <c r="G147" i="1"/>
  <c r="E147" i="1"/>
  <c r="D147" i="1"/>
  <c r="F146" i="1"/>
  <c r="I146" i="1" s="1"/>
  <c r="F145" i="1"/>
  <c r="I145" i="1" s="1"/>
  <c r="F144" i="1"/>
  <c r="I144" i="1" s="1"/>
  <c r="F143" i="1"/>
  <c r="I143" i="1" s="1"/>
  <c r="F142" i="1"/>
  <c r="I142" i="1" s="1"/>
  <c r="F141" i="1"/>
  <c r="I141" i="1" s="1"/>
  <c r="F140" i="1"/>
  <c r="F138" i="1" s="1"/>
  <c r="I138" i="1" s="1"/>
  <c r="F139" i="1"/>
  <c r="I139" i="1" s="1"/>
  <c r="H138" i="1"/>
  <c r="G138" i="1"/>
  <c r="E138" i="1"/>
  <c r="D138" i="1"/>
  <c r="F137" i="1"/>
  <c r="I137" i="1" s="1"/>
  <c r="F136" i="1"/>
  <c r="F134" i="1" s="1"/>
  <c r="I134" i="1" s="1"/>
  <c r="F135" i="1"/>
  <c r="I135" i="1" s="1"/>
  <c r="H134" i="1"/>
  <c r="G134" i="1"/>
  <c r="E134" i="1"/>
  <c r="D134" i="1"/>
  <c r="F133" i="1"/>
  <c r="I133" i="1" s="1"/>
  <c r="F132" i="1"/>
  <c r="I132" i="1" s="1"/>
  <c r="F131" i="1"/>
  <c r="I131" i="1" s="1"/>
  <c r="F130" i="1"/>
  <c r="I130" i="1" s="1"/>
  <c r="F129" i="1"/>
  <c r="I129" i="1" s="1"/>
  <c r="F128" i="1"/>
  <c r="I128" i="1" s="1"/>
  <c r="F127" i="1"/>
  <c r="I127" i="1" s="1"/>
  <c r="F126" i="1"/>
  <c r="F124" i="1" s="1"/>
  <c r="I124" i="1" s="1"/>
  <c r="F125" i="1"/>
  <c r="I125" i="1" s="1"/>
  <c r="H124" i="1"/>
  <c r="G124" i="1"/>
  <c r="E124" i="1"/>
  <c r="D124" i="1"/>
  <c r="F123" i="1"/>
  <c r="I123" i="1" s="1"/>
  <c r="F122" i="1"/>
  <c r="I122" i="1" s="1"/>
  <c r="F121" i="1"/>
  <c r="I121" i="1" s="1"/>
  <c r="F120" i="1"/>
  <c r="I120" i="1" s="1"/>
  <c r="F119" i="1"/>
  <c r="I119" i="1" s="1"/>
  <c r="F118" i="1"/>
  <c r="I118" i="1" s="1"/>
  <c r="F117" i="1"/>
  <c r="I117" i="1" s="1"/>
  <c r="F116" i="1"/>
  <c r="F114" i="1" s="1"/>
  <c r="I114" i="1" s="1"/>
  <c r="F115" i="1"/>
  <c r="I115" i="1" s="1"/>
  <c r="H114" i="1"/>
  <c r="G114" i="1"/>
  <c r="E114" i="1"/>
  <c r="D114" i="1"/>
  <c r="F113" i="1"/>
  <c r="I113" i="1" s="1"/>
  <c r="F112" i="1"/>
  <c r="I112" i="1" s="1"/>
  <c r="F111" i="1"/>
  <c r="I111" i="1" s="1"/>
  <c r="F110" i="1"/>
  <c r="I110" i="1" s="1"/>
  <c r="F109" i="1"/>
  <c r="I109" i="1" s="1"/>
  <c r="F108" i="1"/>
  <c r="I108" i="1" s="1"/>
  <c r="F107" i="1"/>
  <c r="I107" i="1" s="1"/>
  <c r="F106" i="1"/>
  <c r="F104" i="1" s="1"/>
  <c r="I104" i="1" s="1"/>
  <c r="F105" i="1"/>
  <c r="I105" i="1" s="1"/>
  <c r="H104" i="1"/>
  <c r="G104" i="1"/>
  <c r="E104" i="1"/>
  <c r="D104" i="1"/>
  <c r="F103" i="1"/>
  <c r="I103" i="1" s="1"/>
  <c r="F102" i="1"/>
  <c r="I102" i="1" s="1"/>
  <c r="F101" i="1"/>
  <c r="I101" i="1" s="1"/>
  <c r="F100" i="1"/>
  <c r="I100" i="1" s="1"/>
  <c r="F99" i="1"/>
  <c r="I99" i="1" s="1"/>
  <c r="F98" i="1"/>
  <c r="I98" i="1" s="1"/>
  <c r="F97" i="1"/>
  <c r="I97" i="1" s="1"/>
  <c r="F96" i="1"/>
  <c r="F94" i="1" s="1"/>
  <c r="I94" i="1" s="1"/>
  <c r="F95" i="1"/>
  <c r="I95" i="1" s="1"/>
  <c r="H94" i="1"/>
  <c r="G94" i="1"/>
  <c r="E94" i="1"/>
  <c r="D94" i="1"/>
  <c r="F93" i="1"/>
  <c r="I93" i="1" s="1"/>
  <c r="F92" i="1"/>
  <c r="I92" i="1" s="1"/>
  <c r="F91" i="1"/>
  <c r="I91" i="1" s="1"/>
  <c r="F90" i="1"/>
  <c r="I90" i="1" s="1"/>
  <c r="F89" i="1"/>
  <c r="I89" i="1" s="1"/>
  <c r="F88" i="1"/>
  <c r="F86" i="1" s="1"/>
  <c r="F87" i="1"/>
  <c r="I87" i="1" s="1"/>
  <c r="H86" i="1"/>
  <c r="H85" i="1" s="1"/>
  <c r="G86" i="1"/>
  <c r="E86" i="1"/>
  <c r="D86" i="1"/>
  <c r="D85" i="1" s="1"/>
  <c r="G85" i="1"/>
  <c r="E85" i="1"/>
  <c r="F83" i="1"/>
  <c r="I83" i="1" s="1"/>
  <c r="F82" i="1"/>
  <c r="I82" i="1" s="1"/>
  <c r="F81" i="1"/>
  <c r="I81" i="1" s="1"/>
  <c r="F80" i="1"/>
  <c r="I80" i="1" s="1"/>
  <c r="F79" i="1"/>
  <c r="I79" i="1" s="1"/>
  <c r="F78" i="1"/>
  <c r="I78" i="1" s="1"/>
  <c r="F77" i="1"/>
  <c r="I77" i="1" s="1"/>
  <c r="H76" i="1"/>
  <c r="G76" i="1"/>
  <c r="E76" i="1"/>
  <c r="D76" i="1"/>
  <c r="F75" i="1"/>
  <c r="I75" i="1" s="1"/>
  <c r="F74" i="1"/>
  <c r="I74" i="1" s="1"/>
  <c r="F73" i="1"/>
  <c r="F72" i="1" s="1"/>
  <c r="I72" i="1" s="1"/>
  <c r="H72" i="1"/>
  <c r="G72" i="1"/>
  <c r="E72" i="1"/>
  <c r="D72" i="1"/>
  <c r="F71" i="1"/>
  <c r="I71" i="1" s="1"/>
  <c r="F70" i="1"/>
  <c r="I70" i="1" s="1"/>
  <c r="F69" i="1"/>
  <c r="I69" i="1" s="1"/>
  <c r="F68" i="1"/>
  <c r="I68" i="1" s="1"/>
  <c r="F67" i="1"/>
  <c r="I67" i="1" s="1"/>
  <c r="F66" i="1"/>
  <c r="I66" i="1" s="1"/>
  <c r="F65" i="1"/>
  <c r="F63" i="1" s="1"/>
  <c r="I63" i="1" s="1"/>
  <c r="F64" i="1"/>
  <c r="I64" i="1" s="1"/>
  <c r="H63" i="1"/>
  <c r="G63" i="1"/>
  <c r="E63" i="1"/>
  <c r="D63" i="1"/>
  <c r="F62" i="1"/>
  <c r="I62" i="1" s="1"/>
  <c r="F61" i="1"/>
  <c r="F59" i="1" s="1"/>
  <c r="I59" i="1" s="1"/>
  <c r="F60" i="1"/>
  <c r="I60" i="1" s="1"/>
  <c r="H59" i="1"/>
  <c r="G59" i="1"/>
  <c r="E59" i="1"/>
  <c r="D59" i="1"/>
  <c r="F58" i="1"/>
  <c r="I58" i="1" s="1"/>
  <c r="F57" i="1"/>
  <c r="I57" i="1" s="1"/>
  <c r="F56" i="1"/>
  <c r="I56" i="1" s="1"/>
  <c r="F55" i="1"/>
  <c r="I55" i="1" s="1"/>
  <c r="F54" i="1"/>
  <c r="I54" i="1" s="1"/>
  <c r="F53" i="1"/>
  <c r="I53" i="1" s="1"/>
  <c r="F52" i="1"/>
  <c r="I52" i="1" s="1"/>
  <c r="F51" i="1"/>
  <c r="F49" i="1" s="1"/>
  <c r="F50" i="1"/>
  <c r="I50" i="1" s="1"/>
  <c r="H49" i="1"/>
  <c r="G49" i="1"/>
  <c r="E49" i="1"/>
  <c r="D49" i="1"/>
  <c r="F48" i="1"/>
  <c r="I48" i="1" s="1"/>
  <c r="F47" i="1"/>
  <c r="I47" i="1" s="1"/>
  <c r="F46" i="1"/>
  <c r="I46" i="1" s="1"/>
  <c r="F45" i="1"/>
  <c r="I45" i="1" s="1"/>
  <c r="F44" i="1"/>
  <c r="I44" i="1" s="1"/>
  <c r="F43" i="1"/>
  <c r="I43" i="1" s="1"/>
  <c r="F42" i="1"/>
  <c r="I42" i="1" s="1"/>
  <c r="F41" i="1"/>
  <c r="F39" i="1" s="1"/>
  <c r="F40" i="1"/>
  <c r="I40" i="1" s="1"/>
  <c r="H39" i="1"/>
  <c r="G39" i="1"/>
  <c r="E39" i="1"/>
  <c r="D39" i="1"/>
  <c r="F38" i="1"/>
  <c r="I38" i="1" s="1"/>
  <c r="F37" i="1"/>
  <c r="I37" i="1" s="1"/>
  <c r="F36" i="1"/>
  <c r="I36" i="1" s="1"/>
  <c r="F35" i="1"/>
  <c r="I35" i="1" s="1"/>
  <c r="F34" i="1"/>
  <c r="I34" i="1" s="1"/>
  <c r="F33" i="1"/>
  <c r="I33" i="1" s="1"/>
  <c r="F32" i="1"/>
  <c r="I32" i="1" s="1"/>
  <c r="F31" i="1"/>
  <c r="F29" i="1" s="1"/>
  <c r="F30" i="1"/>
  <c r="I30" i="1" s="1"/>
  <c r="H29" i="1"/>
  <c r="G29" i="1"/>
  <c r="E29" i="1"/>
  <c r="D29" i="1"/>
  <c r="F28" i="1"/>
  <c r="I28" i="1" s="1"/>
  <c r="F27" i="1"/>
  <c r="I27" i="1" s="1"/>
  <c r="F26" i="1"/>
  <c r="I26" i="1" s="1"/>
  <c r="F25" i="1"/>
  <c r="I25" i="1" s="1"/>
  <c r="F24" i="1"/>
  <c r="I24" i="1" s="1"/>
  <c r="F23" i="1"/>
  <c r="I23" i="1" s="1"/>
  <c r="F22" i="1"/>
  <c r="I22" i="1" s="1"/>
  <c r="F21" i="1"/>
  <c r="F19" i="1" s="1"/>
  <c r="F20" i="1"/>
  <c r="I20" i="1" s="1"/>
  <c r="H19" i="1"/>
  <c r="G19" i="1"/>
  <c r="E19" i="1"/>
  <c r="D19" i="1"/>
  <c r="F18" i="1"/>
  <c r="I18" i="1" s="1"/>
  <c r="F17" i="1"/>
  <c r="I17" i="1" s="1"/>
  <c r="F16" i="1"/>
  <c r="I16" i="1" s="1"/>
  <c r="F15" i="1"/>
  <c r="I15" i="1" s="1"/>
  <c r="F14" i="1"/>
  <c r="I14" i="1" s="1"/>
  <c r="F13" i="1"/>
  <c r="F11" i="1" s="1"/>
  <c r="F12" i="1"/>
  <c r="I12" i="1" s="1"/>
  <c r="H11" i="1"/>
  <c r="H10" i="1" s="1"/>
  <c r="H160" i="1" s="1"/>
  <c r="G11" i="1"/>
  <c r="E11" i="1"/>
  <c r="D11" i="1"/>
  <c r="D10" i="1" s="1"/>
  <c r="G10" i="1"/>
  <c r="G160" i="1" s="1"/>
  <c r="E10" i="1"/>
  <c r="E160" i="1" s="1"/>
  <c r="F158" i="2"/>
  <c r="I158" i="2" s="1"/>
  <c r="F157" i="2"/>
  <c r="I157" i="2" s="1"/>
  <c r="F156" i="2"/>
  <c r="I156" i="2" s="1"/>
  <c r="F155" i="2"/>
  <c r="I155" i="2" s="1"/>
  <c r="F154" i="2"/>
  <c r="I154" i="2" s="1"/>
  <c r="F153" i="2"/>
  <c r="I153" i="2" s="1"/>
  <c r="F152" i="2"/>
  <c r="I152" i="2" s="1"/>
  <c r="H151" i="2"/>
  <c r="G151" i="2"/>
  <c r="E151" i="2"/>
  <c r="D151" i="2"/>
  <c r="F150" i="2"/>
  <c r="I150" i="2" s="1"/>
  <c r="F149" i="2"/>
  <c r="I149" i="2" s="1"/>
  <c r="F148" i="2"/>
  <c r="I148" i="2" s="1"/>
  <c r="H147" i="2"/>
  <c r="G147" i="2"/>
  <c r="E147" i="2"/>
  <c r="D147" i="2"/>
  <c r="F146" i="2"/>
  <c r="I146" i="2" s="1"/>
  <c r="F145" i="2"/>
  <c r="I145" i="2" s="1"/>
  <c r="F144" i="2"/>
  <c r="I144" i="2" s="1"/>
  <c r="F143" i="2"/>
  <c r="I143" i="2" s="1"/>
  <c r="F142" i="2"/>
  <c r="I142" i="2" s="1"/>
  <c r="F141" i="2"/>
  <c r="I141" i="2" s="1"/>
  <c r="F140" i="2"/>
  <c r="F139" i="2"/>
  <c r="I139" i="2" s="1"/>
  <c r="H138" i="2"/>
  <c r="G138" i="2"/>
  <c r="E138" i="2"/>
  <c r="D138" i="2"/>
  <c r="F137" i="2"/>
  <c r="I137" i="2" s="1"/>
  <c r="F136" i="2"/>
  <c r="F135" i="2"/>
  <c r="I135" i="2" s="1"/>
  <c r="H134" i="2"/>
  <c r="G134" i="2"/>
  <c r="E134" i="2"/>
  <c r="D134" i="2"/>
  <c r="F133" i="2"/>
  <c r="I133" i="2" s="1"/>
  <c r="I132" i="2"/>
  <c r="F132" i="2"/>
  <c r="F131" i="2"/>
  <c r="I131" i="2" s="1"/>
  <c r="F130" i="2"/>
  <c r="I130" i="2" s="1"/>
  <c r="F129" i="2"/>
  <c r="I129" i="2" s="1"/>
  <c r="F128" i="2"/>
  <c r="I128" i="2" s="1"/>
  <c r="F127" i="2"/>
  <c r="I127" i="2" s="1"/>
  <c r="F126" i="2"/>
  <c r="F125" i="2"/>
  <c r="I125" i="2" s="1"/>
  <c r="H124" i="2"/>
  <c r="G124" i="2"/>
  <c r="E124" i="2"/>
  <c r="D124" i="2"/>
  <c r="F123" i="2"/>
  <c r="I123" i="2" s="1"/>
  <c r="F122" i="2"/>
  <c r="I122" i="2" s="1"/>
  <c r="F121" i="2"/>
  <c r="I121" i="2" s="1"/>
  <c r="F120" i="2"/>
  <c r="I120" i="2" s="1"/>
  <c r="F119" i="2"/>
  <c r="I119" i="2" s="1"/>
  <c r="I118" i="2"/>
  <c r="F118" i="2"/>
  <c r="F117" i="2"/>
  <c r="I117" i="2" s="1"/>
  <c r="F116" i="2"/>
  <c r="F114" i="2" s="1"/>
  <c r="I114" i="2" s="1"/>
  <c r="F115" i="2"/>
  <c r="I115" i="2" s="1"/>
  <c r="H114" i="2"/>
  <c r="G114" i="2"/>
  <c r="E114" i="2"/>
  <c r="D114" i="2"/>
  <c r="F113" i="2"/>
  <c r="I113" i="2" s="1"/>
  <c r="I112" i="2"/>
  <c r="F112" i="2"/>
  <c r="F111" i="2"/>
  <c r="I111" i="2" s="1"/>
  <c r="F110" i="2"/>
  <c r="I110" i="2" s="1"/>
  <c r="F109" i="2"/>
  <c r="I109" i="2" s="1"/>
  <c r="F108" i="2"/>
  <c r="I108" i="2" s="1"/>
  <c r="F107" i="2"/>
  <c r="I107" i="2" s="1"/>
  <c r="F106" i="2"/>
  <c r="F105" i="2"/>
  <c r="I105" i="2" s="1"/>
  <c r="H104" i="2"/>
  <c r="G104" i="2"/>
  <c r="E104" i="2"/>
  <c r="D104" i="2"/>
  <c r="F103" i="2"/>
  <c r="I103" i="2" s="1"/>
  <c r="F102" i="2"/>
  <c r="I102" i="2" s="1"/>
  <c r="F101" i="2"/>
  <c r="I101" i="2" s="1"/>
  <c r="F100" i="2"/>
  <c r="I100" i="2" s="1"/>
  <c r="F99" i="2"/>
  <c r="I99" i="2" s="1"/>
  <c r="I98" i="2"/>
  <c r="F98" i="2"/>
  <c r="F97" i="2"/>
  <c r="I97" i="2" s="1"/>
  <c r="F96" i="2"/>
  <c r="F94" i="2" s="1"/>
  <c r="I94" i="2" s="1"/>
  <c r="F95" i="2"/>
  <c r="I95" i="2" s="1"/>
  <c r="H94" i="2"/>
  <c r="G94" i="2"/>
  <c r="E94" i="2"/>
  <c r="D94" i="2"/>
  <c r="F93" i="2"/>
  <c r="I93" i="2" s="1"/>
  <c r="I92" i="2"/>
  <c r="F92" i="2"/>
  <c r="F91" i="2"/>
  <c r="I91" i="2" s="1"/>
  <c r="F90" i="2"/>
  <c r="I90" i="2" s="1"/>
  <c r="F89" i="2"/>
  <c r="I89" i="2" s="1"/>
  <c r="F88" i="2"/>
  <c r="F87" i="2"/>
  <c r="I87" i="2" s="1"/>
  <c r="H86" i="2"/>
  <c r="G86" i="2"/>
  <c r="E86" i="2"/>
  <c r="E85" i="2" s="1"/>
  <c r="D86" i="2"/>
  <c r="G85" i="2"/>
  <c r="I83" i="2"/>
  <c r="F83" i="2"/>
  <c r="F82" i="2"/>
  <c r="I82" i="2" s="1"/>
  <c r="F81" i="2"/>
  <c r="I81" i="2" s="1"/>
  <c r="F80" i="2"/>
  <c r="I80" i="2" s="1"/>
  <c r="F79" i="2"/>
  <c r="I79" i="2" s="1"/>
  <c r="F78" i="2"/>
  <c r="I78" i="2" s="1"/>
  <c r="F77" i="2"/>
  <c r="I77" i="2" s="1"/>
  <c r="H76" i="2"/>
  <c r="G76" i="2"/>
  <c r="G10" i="2" s="1"/>
  <c r="G160" i="2" s="1"/>
  <c r="E76" i="2"/>
  <c r="D76" i="2"/>
  <c r="I75" i="2"/>
  <c r="F75" i="2"/>
  <c r="F74" i="2"/>
  <c r="I74" i="2" s="1"/>
  <c r="F73" i="2"/>
  <c r="F72" i="2" s="1"/>
  <c r="I72" i="2" s="1"/>
  <c r="H72" i="2"/>
  <c r="G72" i="2"/>
  <c r="E72" i="2"/>
  <c r="D72" i="2"/>
  <c r="F71" i="2"/>
  <c r="I71" i="2" s="1"/>
  <c r="F70" i="2"/>
  <c r="I70" i="2" s="1"/>
  <c r="F69" i="2"/>
  <c r="I69" i="2" s="1"/>
  <c r="F68" i="2"/>
  <c r="I68" i="2" s="1"/>
  <c r="I67" i="2"/>
  <c r="F67" i="2"/>
  <c r="F66" i="2"/>
  <c r="I66" i="2" s="1"/>
  <c r="F65" i="2"/>
  <c r="F63" i="2" s="1"/>
  <c r="I63" i="2" s="1"/>
  <c r="F64" i="2"/>
  <c r="I64" i="2" s="1"/>
  <c r="H63" i="2"/>
  <c r="G63" i="2"/>
  <c r="E63" i="2"/>
  <c r="D63" i="2"/>
  <c r="F62" i="2"/>
  <c r="I62" i="2" s="1"/>
  <c r="I61" i="2"/>
  <c r="F61" i="2"/>
  <c r="F59" i="2" s="1"/>
  <c r="F60" i="2"/>
  <c r="I60" i="2" s="1"/>
  <c r="I59" i="2"/>
  <c r="H59" i="2"/>
  <c r="G59" i="2"/>
  <c r="E59" i="2"/>
  <c r="D59" i="2"/>
  <c r="F58" i="2"/>
  <c r="I58" i="2" s="1"/>
  <c r="F57" i="2"/>
  <c r="I57" i="2" s="1"/>
  <c r="F56" i="2"/>
  <c r="I56" i="2" s="1"/>
  <c r="I55" i="2"/>
  <c r="F55" i="2"/>
  <c r="F54" i="2"/>
  <c r="I54" i="2" s="1"/>
  <c r="F53" i="2"/>
  <c r="I53" i="2" s="1"/>
  <c r="F52" i="2"/>
  <c r="I52" i="2" s="1"/>
  <c r="F51" i="2"/>
  <c r="F50" i="2"/>
  <c r="I50" i="2" s="1"/>
  <c r="H49" i="2"/>
  <c r="G49" i="2"/>
  <c r="E49" i="2"/>
  <c r="D49" i="2"/>
  <c r="F48" i="2"/>
  <c r="I48" i="2" s="1"/>
  <c r="F47" i="2"/>
  <c r="I47" i="2" s="1"/>
  <c r="F46" i="2"/>
  <c r="I46" i="2" s="1"/>
  <c r="F45" i="2"/>
  <c r="I45" i="2" s="1"/>
  <c r="F44" i="2"/>
  <c r="I44" i="2" s="1"/>
  <c r="F43" i="2"/>
  <c r="I43" i="2" s="1"/>
  <c r="F42" i="2"/>
  <c r="I42" i="2" s="1"/>
  <c r="I41" i="2"/>
  <c r="F41" i="2"/>
  <c r="F40" i="2"/>
  <c r="I40" i="2" s="1"/>
  <c r="H39" i="2"/>
  <c r="G39" i="2"/>
  <c r="E39" i="2"/>
  <c r="D39" i="2"/>
  <c r="F38" i="2"/>
  <c r="I38" i="2" s="1"/>
  <c r="F37" i="2"/>
  <c r="I37" i="2" s="1"/>
  <c r="F36" i="2"/>
  <c r="I36" i="2" s="1"/>
  <c r="I35" i="2"/>
  <c r="F35" i="2"/>
  <c r="F34" i="2"/>
  <c r="I34" i="2" s="1"/>
  <c r="F33" i="2"/>
  <c r="I33" i="2" s="1"/>
  <c r="F32" i="2"/>
  <c r="I32" i="2" s="1"/>
  <c r="F31" i="2"/>
  <c r="F30" i="2"/>
  <c r="I30" i="2" s="1"/>
  <c r="H29" i="2"/>
  <c r="G29" i="2"/>
  <c r="E29" i="2"/>
  <c r="D29" i="2"/>
  <c r="F28" i="2"/>
  <c r="I28" i="2" s="1"/>
  <c r="F27" i="2"/>
  <c r="I27" i="2" s="1"/>
  <c r="F26" i="2"/>
  <c r="I26" i="2" s="1"/>
  <c r="F25" i="2"/>
  <c r="I25" i="2" s="1"/>
  <c r="F24" i="2"/>
  <c r="I24" i="2" s="1"/>
  <c r="F23" i="2"/>
  <c r="I23" i="2" s="1"/>
  <c r="F22" i="2"/>
  <c r="I22" i="2" s="1"/>
  <c r="I21" i="2"/>
  <c r="F21" i="2"/>
  <c r="F20" i="2"/>
  <c r="I20" i="2" s="1"/>
  <c r="H19" i="2"/>
  <c r="G19" i="2"/>
  <c r="E19" i="2"/>
  <c r="D19" i="2"/>
  <c r="F18" i="2"/>
  <c r="I18" i="2" s="1"/>
  <c r="F17" i="2"/>
  <c r="I17" i="2" s="1"/>
  <c r="F16" i="2"/>
  <c r="I16" i="2" s="1"/>
  <c r="I15" i="2"/>
  <c r="F15" i="2"/>
  <c r="F14" i="2"/>
  <c r="I14" i="2" s="1"/>
  <c r="F13" i="2"/>
  <c r="F11" i="2" s="1"/>
  <c r="F12" i="2"/>
  <c r="I12" i="2" s="1"/>
  <c r="H11" i="2"/>
  <c r="G11" i="2"/>
  <c r="E11" i="2"/>
  <c r="D11" i="2"/>
  <c r="I29" i="3" l="1"/>
  <c r="D160" i="3"/>
  <c r="E10" i="3"/>
  <c r="F19" i="3"/>
  <c r="F39" i="3"/>
  <c r="F76" i="3"/>
  <c r="I76" i="3" s="1"/>
  <c r="D85" i="3"/>
  <c r="F134" i="3"/>
  <c r="I134" i="3" s="1"/>
  <c r="I136" i="3"/>
  <c r="F147" i="3"/>
  <c r="I147" i="3" s="1"/>
  <c r="F151" i="3"/>
  <c r="I151" i="3" s="1"/>
  <c r="I126" i="3"/>
  <c r="F124" i="3"/>
  <c r="I124" i="3" s="1"/>
  <c r="F11" i="3"/>
  <c r="I21" i="3"/>
  <c r="I19" i="3" s="1"/>
  <c r="I41" i="3"/>
  <c r="I39" i="3" s="1"/>
  <c r="I61" i="3"/>
  <c r="F63" i="3"/>
  <c r="I63" i="3" s="1"/>
  <c r="E85" i="3"/>
  <c r="F94" i="3"/>
  <c r="I94" i="3" s="1"/>
  <c r="I106" i="3"/>
  <c r="F104" i="3"/>
  <c r="I104" i="3" s="1"/>
  <c r="I140" i="3"/>
  <c r="F138" i="3"/>
  <c r="I138" i="3" s="1"/>
  <c r="H10" i="3"/>
  <c r="H160" i="3" s="1"/>
  <c r="I13" i="3"/>
  <c r="I11" i="3" s="1"/>
  <c r="F29" i="3"/>
  <c r="F49" i="3"/>
  <c r="I65" i="3"/>
  <c r="F72" i="3"/>
  <c r="I72" i="3" s="1"/>
  <c r="F86" i="3"/>
  <c r="I96" i="3"/>
  <c r="F114" i="3"/>
  <c r="I114" i="3" s="1"/>
  <c r="I116" i="3"/>
  <c r="I86" i="1"/>
  <c r="I49" i="1"/>
  <c r="D160" i="1"/>
  <c r="F10" i="1"/>
  <c r="F76" i="1"/>
  <c r="I76" i="1" s="1"/>
  <c r="F147" i="1"/>
  <c r="I147" i="1" s="1"/>
  <c r="F151" i="1"/>
  <c r="I151" i="1" s="1"/>
  <c r="I13" i="1"/>
  <c r="I11" i="1" s="1"/>
  <c r="I10" i="1" s="1"/>
  <c r="I21" i="1"/>
  <c r="I19" i="1" s="1"/>
  <c r="I31" i="1"/>
  <c r="I29" i="1" s="1"/>
  <c r="I41" i="1"/>
  <c r="I39" i="1" s="1"/>
  <c r="I51" i="1"/>
  <c r="I61" i="1"/>
  <c r="I65" i="1"/>
  <c r="I73" i="1"/>
  <c r="I88" i="1"/>
  <c r="I96" i="1"/>
  <c r="I106" i="1"/>
  <c r="I116" i="1"/>
  <c r="I126" i="1"/>
  <c r="I136" i="1"/>
  <c r="I140" i="1"/>
  <c r="I19" i="2"/>
  <c r="I29" i="2"/>
  <c r="I39" i="2"/>
  <c r="F134" i="2"/>
  <c r="I134" i="2" s="1"/>
  <c r="I136" i="2"/>
  <c r="I13" i="2"/>
  <c r="I11" i="2" s="1"/>
  <c r="F49" i="2"/>
  <c r="I65" i="2"/>
  <c r="I73" i="2"/>
  <c r="I96" i="2"/>
  <c r="F138" i="2"/>
  <c r="I138" i="2" s="1"/>
  <c r="I140" i="2"/>
  <c r="H10" i="2"/>
  <c r="F29" i="2"/>
  <c r="F86" i="2"/>
  <c r="I116" i="2"/>
  <c r="F147" i="2"/>
  <c r="I147" i="2" s="1"/>
  <c r="F151" i="2"/>
  <c r="I151" i="2" s="1"/>
  <c r="D10" i="2"/>
  <c r="I31" i="2"/>
  <c r="I51" i="2"/>
  <c r="I49" i="2" s="1"/>
  <c r="H85" i="2"/>
  <c r="I88" i="2"/>
  <c r="F104" i="2"/>
  <c r="I104" i="2" s="1"/>
  <c r="F124" i="2"/>
  <c r="I124" i="2" s="1"/>
  <c r="E10" i="2"/>
  <c r="E160" i="2" s="1"/>
  <c r="F19" i="2"/>
  <c r="F10" i="2" s="1"/>
  <c r="F39" i="2"/>
  <c r="F76" i="2"/>
  <c r="I76" i="2" s="1"/>
  <c r="D85" i="2"/>
  <c r="I106" i="2"/>
  <c r="I126" i="2"/>
  <c r="F10" i="3" l="1"/>
  <c r="I10" i="3"/>
  <c r="F85" i="3"/>
  <c r="I86" i="3"/>
  <c r="I85" i="3" s="1"/>
  <c r="E160" i="3"/>
  <c r="I85" i="1"/>
  <c r="I160" i="1" s="1"/>
  <c r="F85" i="1"/>
  <c r="F160" i="1" s="1"/>
  <c r="I10" i="2"/>
  <c r="I160" i="2" s="1"/>
  <c r="H160" i="2"/>
  <c r="D160" i="2"/>
  <c r="I86" i="2"/>
  <c r="I85" i="2" s="1"/>
  <c r="F85" i="2"/>
  <c r="F160" i="2" s="1"/>
  <c r="I160" i="3" l="1"/>
  <c r="F160" i="3"/>
</calcChain>
</file>

<file path=xl/sharedStrings.xml><?xml version="1.0" encoding="utf-8"?>
<sst xmlns="http://schemas.openxmlformats.org/spreadsheetml/2006/main" count="486" uniqueCount="91">
  <si>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</si>
  <si>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</si>
  <si>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</si>
  <si>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</si>
  <si>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</si>
  <si>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</si>
  <si>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</si>
  <si>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</si>
  <si>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</si>
  <si>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</si>
  <si>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</si>
  <si>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</si>
  <si>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</si>
  <si>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</si>
  <si>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</si>
  <si>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</si>
  <si>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</si>
  <si>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</si>
  <si>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</si>
  <si>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</si>
  <si>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</si>
  <si>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</si>
  <si>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</si>
  <si>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</si>
  <si>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</si>
  <si>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</si>
  <si>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</si>
  <si>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</si>
  <si>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</si>
  <si>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</si>
  <si>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</si>
  <si>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</si>
  <si>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</si>
  <si>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</si>
  <si>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</si>
  <si>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</si>
  <si>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</si>
  <si>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</si>
  <si>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</si>
  <si>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</si>
  <si>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</si>
  <si>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</si>
  <si>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</si>
  <si>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</si>
  <si>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</si>
  <si>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</si>
  <si>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</si>
  <si>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</si>
  <si>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</si>
  <si>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</si>
  <si>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</si>
  <si>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</si>
  <si>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</si>
  <si>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</si>
  <si>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</si>
  <si>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</si>
  <si>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</si>
  <si>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</si>
  <si>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</si>
  <si>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</si>
  <si>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</si>
  <si>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</si>
  <si>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</si>
  <si>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</si>
  <si>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</si>
  <si>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</si>
  <si>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</si>
  <si>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</si>
  <si>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</si>
  <si>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</si>
  <si>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</si>
  <si>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</si>
  <si>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</si>
  <si>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</si>
  <si>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</si>
  <si>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</si>
  <si>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</si>
  <si>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</si>
  <si>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</si>
  <si>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</si>
  <si>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</si>
  <si>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</si>
  <si>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</si>
  <si>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</si>
  <si>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</si>
  <si>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</si>
  <si>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</si>
  <si>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Comisión de Agua y Alcantarillado del Municipio de Tulancingo de Bravo, Hidalgo (a)</t>
  </si>
  <si>
    <t>Del 1 de Enero al 30 de Noviembre de 2024 (b)</t>
  </si>
  <si>
    <t>Del 1 de Enero al 31 de Octubre de 2024 (b)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</si>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</sst>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/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3"/>
    </xf>
    <xf numFmtId="164" fontId="1" fillId="0" borderId="7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64" fontId="2" fillId="0" borderId="14" xfId="0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B2125-701F-4FF3-BDF7-CA048419FA89}">
  <sheetPr>
    <tabColor rgb="FFFF0000"/>
    <pageSetUpPr fitToPage="1"/>
  </sheetPr>
  <dimension ref="B1:I161"/>
  <sheetViews>
    <sheetView workbookViewId="0">
      <pane ySplit="9" topLeftCell="A10" activePane="bottomLeft" state="frozen"/>
      <selection activeCell="E28" sqref="E28"/>
      <selection pane="bottomLeft" activeCell="A10" sqref="A10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256" width="11" style="6"/>
    <col min="257" max="257" width="4" style="6" customWidth="1"/>
    <col min="258" max="258" width="11" style="6"/>
    <col min="259" max="259" width="46" style="6" customWidth="1"/>
    <col min="260" max="260" width="16" style="6" customWidth="1"/>
    <col min="261" max="261" width="19.140625" style="6" customWidth="1"/>
    <col min="262" max="262" width="13.5703125" style="6" customWidth="1"/>
    <col min="263" max="263" width="13.140625" style="6" customWidth="1"/>
    <col min="264" max="264" width="14.7109375" style="6" customWidth="1"/>
    <col min="265" max="265" width="15.28515625" style="6" bestFit="1" customWidth="1"/>
    <col min="266" max="512" width="11" style="6"/>
    <col min="513" max="513" width="4" style="6" customWidth="1"/>
    <col min="514" max="514" width="11" style="6"/>
    <col min="515" max="515" width="46" style="6" customWidth="1"/>
    <col min="516" max="516" width="16" style="6" customWidth="1"/>
    <col min="517" max="517" width="19.140625" style="6" customWidth="1"/>
    <col min="518" max="518" width="13.5703125" style="6" customWidth="1"/>
    <col min="519" max="519" width="13.140625" style="6" customWidth="1"/>
    <col min="520" max="520" width="14.7109375" style="6" customWidth="1"/>
    <col min="521" max="521" width="15.28515625" style="6" bestFit="1" customWidth="1"/>
    <col min="522" max="768" width="11" style="6"/>
    <col min="769" max="769" width="4" style="6" customWidth="1"/>
    <col min="770" max="770" width="11" style="6"/>
    <col min="771" max="771" width="46" style="6" customWidth="1"/>
    <col min="772" max="772" width="16" style="6" customWidth="1"/>
    <col min="773" max="773" width="19.140625" style="6" customWidth="1"/>
    <col min="774" max="774" width="13.5703125" style="6" customWidth="1"/>
    <col min="775" max="775" width="13.140625" style="6" customWidth="1"/>
    <col min="776" max="776" width="14.7109375" style="6" customWidth="1"/>
    <col min="777" max="777" width="15.28515625" style="6" bestFit="1" customWidth="1"/>
    <col min="778" max="1024" width="11" style="6"/>
    <col min="1025" max="1025" width="4" style="6" customWidth="1"/>
    <col min="1026" max="1026" width="11" style="6"/>
    <col min="1027" max="1027" width="46" style="6" customWidth="1"/>
    <col min="1028" max="1028" width="16" style="6" customWidth="1"/>
    <col min="1029" max="1029" width="19.140625" style="6" customWidth="1"/>
    <col min="1030" max="1030" width="13.5703125" style="6" customWidth="1"/>
    <col min="1031" max="1031" width="13.140625" style="6" customWidth="1"/>
    <col min="1032" max="1032" width="14.7109375" style="6" customWidth="1"/>
    <col min="1033" max="1033" width="15.28515625" style="6" bestFit="1" customWidth="1"/>
    <col min="1034" max="1280" width="11" style="6"/>
    <col min="1281" max="1281" width="4" style="6" customWidth="1"/>
    <col min="1282" max="1282" width="11" style="6"/>
    <col min="1283" max="1283" width="46" style="6" customWidth="1"/>
    <col min="1284" max="1284" width="16" style="6" customWidth="1"/>
    <col min="1285" max="1285" width="19.140625" style="6" customWidth="1"/>
    <col min="1286" max="1286" width="13.5703125" style="6" customWidth="1"/>
    <col min="1287" max="1287" width="13.140625" style="6" customWidth="1"/>
    <col min="1288" max="1288" width="14.7109375" style="6" customWidth="1"/>
    <col min="1289" max="1289" width="15.28515625" style="6" bestFit="1" customWidth="1"/>
    <col min="1290" max="1536" width="11" style="6"/>
    <col min="1537" max="1537" width="4" style="6" customWidth="1"/>
    <col min="1538" max="1538" width="11" style="6"/>
    <col min="1539" max="1539" width="46" style="6" customWidth="1"/>
    <col min="1540" max="1540" width="16" style="6" customWidth="1"/>
    <col min="1541" max="1541" width="19.140625" style="6" customWidth="1"/>
    <col min="1542" max="1542" width="13.5703125" style="6" customWidth="1"/>
    <col min="1543" max="1543" width="13.140625" style="6" customWidth="1"/>
    <col min="1544" max="1544" width="14.7109375" style="6" customWidth="1"/>
    <col min="1545" max="1545" width="15.28515625" style="6" bestFit="1" customWidth="1"/>
    <col min="1546" max="1792" width="11" style="6"/>
    <col min="1793" max="1793" width="4" style="6" customWidth="1"/>
    <col min="1794" max="1794" width="11" style="6"/>
    <col min="1795" max="1795" width="46" style="6" customWidth="1"/>
    <col min="1796" max="1796" width="16" style="6" customWidth="1"/>
    <col min="1797" max="1797" width="19.140625" style="6" customWidth="1"/>
    <col min="1798" max="1798" width="13.5703125" style="6" customWidth="1"/>
    <col min="1799" max="1799" width="13.140625" style="6" customWidth="1"/>
    <col min="1800" max="1800" width="14.7109375" style="6" customWidth="1"/>
    <col min="1801" max="1801" width="15.28515625" style="6" bestFit="1" customWidth="1"/>
    <col min="1802" max="2048" width="11" style="6"/>
    <col min="2049" max="2049" width="4" style="6" customWidth="1"/>
    <col min="2050" max="2050" width="11" style="6"/>
    <col min="2051" max="2051" width="46" style="6" customWidth="1"/>
    <col min="2052" max="2052" width="16" style="6" customWidth="1"/>
    <col min="2053" max="2053" width="19.140625" style="6" customWidth="1"/>
    <col min="2054" max="2054" width="13.5703125" style="6" customWidth="1"/>
    <col min="2055" max="2055" width="13.140625" style="6" customWidth="1"/>
    <col min="2056" max="2056" width="14.7109375" style="6" customWidth="1"/>
    <col min="2057" max="2057" width="15.28515625" style="6" bestFit="1" customWidth="1"/>
    <col min="2058" max="2304" width="11" style="6"/>
    <col min="2305" max="2305" width="4" style="6" customWidth="1"/>
    <col min="2306" max="2306" width="11" style="6"/>
    <col min="2307" max="2307" width="46" style="6" customWidth="1"/>
    <col min="2308" max="2308" width="16" style="6" customWidth="1"/>
    <col min="2309" max="2309" width="19.140625" style="6" customWidth="1"/>
    <col min="2310" max="2310" width="13.5703125" style="6" customWidth="1"/>
    <col min="2311" max="2311" width="13.140625" style="6" customWidth="1"/>
    <col min="2312" max="2312" width="14.7109375" style="6" customWidth="1"/>
    <col min="2313" max="2313" width="15.28515625" style="6" bestFit="1" customWidth="1"/>
    <col min="2314" max="2560" width="11" style="6"/>
    <col min="2561" max="2561" width="4" style="6" customWidth="1"/>
    <col min="2562" max="2562" width="11" style="6"/>
    <col min="2563" max="2563" width="46" style="6" customWidth="1"/>
    <col min="2564" max="2564" width="16" style="6" customWidth="1"/>
    <col min="2565" max="2565" width="19.140625" style="6" customWidth="1"/>
    <col min="2566" max="2566" width="13.5703125" style="6" customWidth="1"/>
    <col min="2567" max="2567" width="13.140625" style="6" customWidth="1"/>
    <col min="2568" max="2568" width="14.7109375" style="6" customWidth="1"/>
    <col min="2569" max="2569" width="15.28515625" style="6" bestFit="1" customWidth="1"/>
    <col min="2570" max="2816" width="11" style="6"/>
    <col min="2817" max="2817" width="4" style="6" customWidth="1"/>
    <col min="2818" max="2818" width="11" style="6"/>
    <col min="2819" max="2819" width="46" style="6" customWidth="1"/>
    <col min="2820" max="2820" width="16" style="6" customWidth="1"/>
    <col min="2821" max="2821" width="19.140625" style="6" customWidth="1"/>
    <col min="2822" max="2822" width="13.5703125" style="6" customWidth="1"/>
    <col min="2823" max="2823" width="13.140625" style="6" customWidth="1"/>
    <col min="2824" max="2824" width="14.7109375" style="6" customWidth="1"/>
    <col min="2825" max="2825" width="15.28515625" style="6" bestFit="1" customWidth="1"/>
    <col min="2826" max="3072" width="11" style="6"/>
    <col min="3073" max="3073" width="4" style="6" customWidth="1"/>
    <col min="3074" max="3074" width="11" style="6"/>
    <col min="3075" max="3075" width="46" style="6" customWidth="1"/>
    <col min="3076" max="3076" width="16" style="6" customWidth="1"/>
    <col min="3077" max="3077" width="19.140625" style="6" customWidth="1"/>
    <col min="3078" max="3078" width="13.5703125" style="6" customWidth="1"/>
    <col min="3079" max="3079" width="13.140625" style="6" customWidth="1"/>
    <col min="3080" max="3080" width="14.7109375" style="6" customWidth="1"/>
    <col min="3081" max="3081" width="15.28515625" style="6" bestFit="1" customWidth="1"/>
    <col min="3082" max="3328" width="11" style="6"/>
    <col min="3329" max="3329" width="4" style="6" customWidth="1"/>
    <col min="3330" max="3330" width="11" style="6"/>
    <col min="3331" max="3331" width="46" style="6" customWidth="1"/>
    <col min="3332" max="3332" width="16" style="6" customWidth="1"/>
    <col min="3333" max="3333" width="19.140625" style="6" customWidth="1"/>
    <col min="3334" max="3334" width="13.5703125" style="6" customWidth="1"/>
    <col min="3335" max="3335" width="13.140625" style="6" customWidth="1"/>
    <col min="3336" max="3336" width="14.7109375" style="6" customWidth="1"/>
    <col min="3337" max="3337" width="15.28515625" style="6" bestFit="1" customWidth="1"/>
    <col min="3338" max="3584" width="11" style="6"/>
    <col min="3585" max="3585" width="4" style="6" customWidth="1"/>
    <col min="3586" max="3586" width="11" style="6"/>
    <col min="3587" max="3587" width="46" style="6" customWidth="1"/>
    <col min="3588" max="3588" width="16" style="6" customWidth="1"/>
    <col min="3589" max="3589" width="19.140625" style="6" customWidth="1"/>
    <col min="3590" max="3590" width="13.5703125" style="6" customWidth="1"/>
    <col min="3591" max="3591" width="13.140625" style="6" customWidth="1"/>
    <col min="3592" max="3592" width="14.7109375" style="6" customWidth="1"/>
    <col min="3593" max="3593" width="15.28515625" style="6" bestFit="1" customWidth="1"/>
    <col min="3594" max="3840" width="11" style="6"/>
    <col min="3841" max="3841" width="4" style="6" customWidth="1"/>
    <col min="3842" max="3842" width="11" style="6"/>
    <col min="3843" max="3843" width="46" style="6" customWidth="1"/>
    <col min="3844" max="3844" width="16" style="6" customWidth="1"/>
    <col min="3845" max="3845" width="19.140625" style="6" customWidth="1"/>
    <col min="3846" max="3846" width="13.5703125" style="6" customWidth="1"/>
    <col min="3847" max="3847" width="13.140625" style="6" customWidth="1"/>
    <col min="3848" max="3848" width="14.7109375" style="6" customWidth="1"/>
    <col min="3849" max="3849" width="15.28515625" style="6" bestFit="1" customWidth="1"/>
    <col min="3850" max="4096" width="11" style="6"/>
    <col min="4097" max="4097" width="4" style="6" customWidth="1"/>
    <col min="4098" max="4098" width="11" style="6"/>
    <col min="4099" max="4099" width="46" style="6" customWidth="1"/>
    <col min="4100" max="4100" width="16" style="6" customWidth="1"/>
    <col min="4101" max="4101" width="19.140625" style="6" customWidth="1"/>
    <col min="4102" max="4102" width="13.5703125" style="6" customWidth="1"/>
    <col min="4103" max="4103" width="13.140625" style="6" customWidth="1"/>
    <col min="4104" max="4104" width="14.7109375" style="6" customWidth="1"/>
    <col min="4105" max="4105" width="15.28515625" style="6" bestFit="1" customWidth="1"/>
    <col min="4106" max="4352" width="11" style="6"/>
    <col min="4353" max="4353" width="4" style="6" customWidth="1"/>
    <col min="4354" max="4354" width="11" style="6"/>
    <col min="4355" max="4355" width="46" style="6" customWidth="1"/>
    <col min="4356" max="4356" width="16" style="6" customWidth="1"/>
    <col min="4357" max="4357" width="19.140625" style="6" customWidth="1"/>
    <col min="4358" max="4358" width="13.5703125" style="6" customWidth="1"/>
    <col min="4359" max="4359" width="13.140625" style="6" customWidth="1"/>
    <col min="4360" max="4360" width="14.7109375" style="6" customWidth="1"/>
    <col min="4361" max="4361" width="15.28515625" style="6" bestFit="1" customWidth="1"/>
    <col min="4362" max="4608" width="11" style="6"/>
    <col min="4609" max="4609" width="4" style="6" customWidth="1"/>
    <col min="4610" max="4610" width="11" style="6"/>
    <col min="4611" max="4611" width="46" style="6" customWidth="1"/>
    <col min="4612" max="4612" width="16" style="6" customWidth="1"/>
    <col min="4613" max="4613" width="19.140625" style="6" customWidth="1"/>
    <col min="4614" max="4614" width="13.5703125" style="6" customWidth="1"/>
    <col min="4615" max="4615" width="13.140625" style="6" customWidth="1"/>
    <col min="4616" max="4616" width="14.7109375" style="6" customWidth="1"/>
    <col min="4617" max="4617" width="15.28515625" style="6" bestFit="1" customWidth="1"/>
    <col min="4618" max="4864" width="11" style="6"/>
    <col min="4865" max="4865" width="4" style="6" customWidth="1"/>
    <col min="4866" max="4866" width="11" style="6"/>
    <col min="4867" max="4867" width="46" style="6" customWidth="1"/>
    <col min="4868" max="4868" width="16" style="6" customWidth="1"/>
    <col min="4869" max="4869" width="19.140625" style="6" customWidth="1"/>
    <col min="4870" max="4870" width="13.5703125" style="6" customWidth="1"/>
    <col min="4871" max="4871" width="13.140625" style="6" customWidth="1"/>
    <col min="4872" max="4872" width="14.7109375" style="6" customWidth="1"/>
    <col min="4873" max="4873" width="15.28515625" style="6" bestFit="1" customWidth="1"/>
    <col min="4874" max="5120" width="11" style="6"/>
    <col min="5121" max="5121" width="4" style="6" customWidth="1"/>
    <col min="5122" max="5122" width="11" style="6"/>
    <col min="5123" max="5123" width="46" style="6" customWidth="1"/>
    <col min="5124" max="5124" width="16" style="6" customWidth="1"/>
    <col min="5125" max="5125" width="19.140625" style="6" customWidth="1"/>
    <col min="5126" max="5126" width="13.5703125" style="6" customWidth="1"/>
    <col min="5127" max="5127" width="13.140625" style="6" customWidth="1"/>
    <col min="5128" max="5128" width="14.7109375" style="6" customWidth="1"/>
    <col min="5129" max="5129" width="15.28515625" style="6" bestFit="1" customWidth="1"/>
    <col min="5130" max="5376" width="11" style="6"/>
    <col min="5377" max="5377" width="4" style="6" customWidth="1"/>
    <col min="5378" max="5378" width="11" style="6"/>
    <col min="5379" max="5379" width="46" style="6" customWidth="1"/>
    <col min="5380" max="5380" width="16" style="6" customWidth="1"/>
    <col min="5381" max="5381" width="19.140625" style="6" customWidth="1"/>
    <col min="5382" max="5382" width="13.5703125" style="6" customWidth="1"/>
    <col min="5383" max="5383" width="13.140625" style="6" customWidth="1"/>
    <col min="5384" max="5384" width="14.7109375" style="6" customWidth="1"/>
    <col min="5385" max="5385" width="15.28515625" style="6" bestFit="1" customWidth="1"/>
    <col min="5386" max="5632" width="11" style="6"/>
    <col min="5633" max="5633" width="4" style="6" customWidth="1"/>
    <col min="5634" max="5634" width="11" style="6"/>
    <col min="5635" max="5635" width="46" style="6" customWidth="1"/>
    <col min="5636" max="5636" width="16" style="6" customWidth="1"/>
    <col min="5637" max="5637" width="19.140625" style="6" customWidth="1"/>
    <col min="5638" max="5638" width="13.5703125" style="6" customWidth="1"/>
    <col min="5639" max="5639" width="13.140625" style="6" customWidth="1"/>
    <col min="5640" max="5640" width="14.7109375" style="6" customWidth="1"/>
    <col min="5641" max="5641" width="15.28515625" style="6" bestFit="1" customWidth="1"/>
    <col min="5642" max="5888" width="11" style="6"/>
    <col min="5889" max="5889" width="4" style="6" customWidth="1"/>
    <col min="5890" max="5890" width="11" style="6"/>
    <col min="5891" max="5891" width="46" style="6" customWidth="1"/>
    <col min="5892" max="5892" width="16" style="6" customWidth="1"/>
    <col min="5893" max="5893" width="19.140625" style="6" customWidth="1"/>
    <col min="5894" max="5894" width="13.5703125" style="6" customWidth="1"/>
    <col min="5895" max="5895" width="13.140625" style="6" customWidth="1"/>
    <col min="5896" max="5896" width="14.7109375" style="6" customWidth="1"/>
    <col min="5897" max="5897" width="15.28515625" style="6" bestFit="1" customWidth="1"/>
    <col min="5898" max="6144" width="11" style="6"/>
    <col min="6145" max="6145" width="4" style="6" customWidth="1"/>
    <col min="6146" max="6146" width="11" style="6"/>
    <col min="6147" max="6147" width="46" style="6" customWidth="1"/>
    <col min="6148" max="6148" width="16" style="6" customWidth="1"/>
    <col min="6149" max="6149" width="19.140625" style="6" customWidth="1"/>
    <col min="6150" max="6150" width="13.5703125" style="6" customWidth="1"/>
    <col min="6151" max="6151" width="13.140625" style="6" customWidth="1"/>
    <col min="6152" max="6152" width="14.7109375" style="6" customWidth="1"/>
    <col min="6153" max="6153" width="15.28515625" style="6" bestFit="1" customWidth="1"/>
    <col min="6154" max="6400" width="11" style="6"/>
    <col min="6401" max="6401" width="4" style="6" customWidth="1"/>
    <col min="6402" max="6402" width="11" style="6"/>
    <col min="6403" max="6403" width="46" style="6" customWidth="1"/>
    <col min="6404" max="6404" width="16" style="6" customWidth="1"/>
    <col min="6405" max="6405" width="19.140625" style="6" customWidth="1"/>
    <col min="6406" max="6406" width="13.5703125" style="6" customWidth="1"/>
    <col min="6407" max="6407" width="13.140625" style="6" customWidth="1"/>
    <col min="6408" max="6408" width="14.7109375" style="6" customWidth="1"/>
    <col min="6409" max="6409" width="15.28515625" style="6" bestFit="1" customWidth="1"/>
    <col min="6410" max="6656" width="11" style="6"/>
    <col min="6657" max="6657" width="4" style="6" customWidth="1"/>
    <col min="6658" max="6658" width="11" style="6"/>
    <col min="6659" max="6659" width="46" style="6" customWidth="1"/>
    <col min="6660" max="6660" width="16" style="6" customWidth="1"/>
    <col min="6661" max="6661" width="19.140625" style="6" customWidth="1"/>
    <col min="6662" max="6662" width="13.5703125" style="6" customWidth="1"/>
    <col min="6663" max="6663" width="13.140625" style="6" customWidth="1"/>
    <col min="6664" max="6664" width="14.7109375" style="6" customWidth="1"/>
    <col min="6665" max="6665" width="15.28515625" style="6" bestFit="1" customWidth="1"/>
    <col min="6666" max="6912" width="11" style="6"/>
    <col min="6913" max="6913" width="4" style="6" customWidth="1"/>
    <col min="6914" max="6914" width="11" style="6"/>
    <col min="6915" max="6915" width="46" style="6" customWidth="1"/>
    <col min="6916" max="6916" width="16" style="6" customWidth="1"/>
    <col min="6917" max="6917" width="19.140625" style="6" customWidth="1"/>
    <col min="6918" max="6918" width="13.5703125" style="6" customWidth="1"/>
    <col min="6919" max="6919" width="13.140625" style="6" customWidth="1"/>
    <col min="6920" max="6920" width="14.7109375" style="6" customWidth="1"/>
    <col min="6921" max="6921" width="15.28515625" style="6" bestFit="1" customWidth="1"/>
    <col min="6922" max="7168" width="11" style="6"/>
    <col min="7169" max="7169" width="4" style="6" customWidth="1"/>
    <col min="7170" max="7170" width="11" style="6"/>
    <col min="7171" max="7171" width="46" style="6" customWidth="1"/>
    <col min="7172" max="7172" width="16" style="6" customWidth="1"/>
    <col min="7173" max="7173" width="19.140625" style="6" customWidth="1"/>
    <col min="7174" max="7174" width="13.5703125" style="6" customWidth="1"/>
    <col min="7175" max="7175" width="13.140625" style="6" customWidth="1"/>
    <col min="7176" max="7176" width="14.7109375" style="6" customWidth="1"/>
    <col min="7177" max="7177" width="15.28515625" style="6" bestFit="1" customWidth="1"/>
    <col min="7178" max="7424" width="11" style="6"/>
    <col min="7425" max="7425" width="4" style="6" customWidth="1"/>
    <col min="7426" max="7426" width="11" style="6"/>
    <col min="7427" max="7427" width="46" style="6" customWidth="1"/>
    <col min="7428" max="7428" width="16" style="6" customWidth="1"/>
    <col min="7429" max="7429" width="19.140625" style="6" customWidth="1"/>
    <col min="7430" max="7430" width="13.5703125" style="6" customWidth="1"/>
    <col min="7431" max="7431" width="13.140625" style="6" customWidth="1"/>
    <col min="7432" max="7432" width="14.7109375" style="6" customWidth="1"/>
    <col min="7433" max="7433" width="15.28515625" style="6" bestFit="1" customWidth="1"/>
    <col min="7434" max="7680" width="11" style="6"/>
    <col min="7681" max="7681" width="4" style="6" customWidth="1"/>
    <col min="7682" max="7682" width="11" style="6"/>
    <col min="7683" max="7683" width="46" style="6" customWidth="1"/>
    <col min="7684" max="7684" width="16" style="6" customWidth="1"/>
    <col min="7685" max="7685" width="19.140625" style="6" customWidth="1"/>
    <col min="7686" max="7686" width="13.5703125" style="6" customWidth="1"/>
    <col min="7687" max="7687" width="13.140625" style="6" customWidth="1"/>
    <col min="7688" max="7688" width="14.7109375" style="6" customWidth="1"/>
    <col min="7689" max="7689" width="15.28515625" style="6" bestFit="1" customWidth="1"/>
    <col min="7690" max="7936" width="11" style="6"/>
    <col min="7937" max="7937" width="4" style="6" customWidth="1"/>
    <col min="7938" max="7938" width="11" style="6"/>
    <col min="7939" max="7939" width="46" style="6" customWidth="1"/>
    <col min="7940" max="7940" width="16" style="6" customWidth="1"/>
    <col min="7941" max="7941" width="19.140625" style="6" customWidth="1"/>
    <col min="7942" max="7942" width="13.5703125" style="6" customWidth="1"/>
    <col min="7943" max="7943" width="13.140625" style="6" customWidth="1"/>
    <col min="7944" max="7944" width="14.7109375" style="6" customWidth="1"/>
    <col min="7945" max="7945" width="15.28515625" style="6" bestFit="1" customWidth="1"/>
    <col min="7946" max="8192" width="11" style="6"/>
    <col min="8193" max="8193" width="4" style="6" customWidth="1"/>
    <col min="8194" max="8194" width="11" style="6"/>
    <col min="8195" max="8195" width="46" style="6" customWidth="1"/>
    <col min="8196" max="8196" width="16" style="6" customWidth="1"/>
    <col min="8197" max="8197" width="19.140625" style="6" customWidth="1"/>
    <col min="8198" max="8198" width="13.5703125" style="6" customWidth="1"/>
    <col min="8199" max="8199" width="13.140625" style="6" customWidth="1"/>
    <col min="8200" max="8200" width="14.7109375" style="6" customWidth="1"/>
    <col min="8201" max="8201" width="15.28515625" style="6" bestFit="1" customWidth="1"/>
    <col min="8202" max="8448" width="11" style="6"/>
    <col min="8449" max="8449" width="4" style="6" customWidth="1"/>
    <col min="8450" max="8450" width="11" style="6"/>
    <col min="8451" max="8451" width="46" style="6" customWidth="1"/>
    <col min="8452" max="8452" width="16" style="6" customWidth="1"/>
    <col min="8453" max="8453" width="19.140625" style="6" customWidth="1"/>
    <col min="8454" max="8454" width="13.5703125" style="6" customWidth="1"/>
    <col min="8455" max="8455" width="13.140625" style="6" customWidth="1"/>
    <col min="8456" max="8456" width="14.7109375" style="6" customWidth="1"/>
    <col min="8457" max="8457" width="15.28515625" style="6" bestFit="1" customWidth="1"/>
    <col min="8458" max="8704" width="11" style="6"/>
    <col min="8705" max="8705" width="4" style="6" customWidth="1"/>
    <col min="8706" max="8706" width="11" style="6"/>
    <col min="8707" max="8707" width="46" style="6" customWidth="1"/>
    <col min="8708" max="8708" width="16" style="6" customWidth="1"/>
    <col min="8709" max="8709" width="19.140625" style="6" customWidth="1"/>
    <col min="8710" max="8710" width="13.5703125" style="6" customWidth="1"/>
    <col min="8711" max="8711" width="13.140625" style="6" customWidth="1"/>
    <col min="8712" max="8712" width="14.7109375" style="6" customWidth="1"/>
    <col min="8713" max="8713" width="15.28515625" style="6" bestFit="1" customWidth="1"/>
    <col min="8714" max="8960" width="11" style="6"/>
    <col min="8961" max="8961" width="4" style="6" customWidth="1"/>
    <col min="8962" max="8962" width="11" style="6"/>
    <col min="8963" max="8963" width="46" style="6" customWidth="1"/>
    <col min="8964" max="8964" width="16" style="6" customWidth="1"/>
    <col min="8965" max="8965" width="19.140625" style="6" customWidth="1"/>
    <col min="8966" max="8966" width="13.5703125" style="6" customWidth="1"/>
    <col min="8967" max="8967" width="13.140625" style="6" customWidth="1"/>
    <col min="8968" max="8968" width="14.7109375" style="6" customWidth="1"/>
    <col min="8969" max="8969" width="15.28515625" style="6" bestFit="1" customWidth="1"/>
    <col min="8970" max="9216" width="11" style="6"/>
    <col min="9217" max="9217" width="4" style="6" customWidth="1"/>
    <col min="9218" max="9218" width="11" style="6"/>
    <col min="9219" max="9219" width="46" style="6" customWidth="1"/>
    <col min="9220" max="9220" width="16" style="6" customWidth="1"/>
    <col min="9221" max="9221" width="19.140625" style="6" customWidth="1"/>
    <col min="9222" max="9222" width="13.5703125" style="6" customWidth="1"/>
    <col min="9223" max="9223" width="13.140625" style="6" customWidth="1"/>
    <col min="9224" max="9224" width="14.7109375" style="6" customWidth="1"/>
    <col min="9225" max="9225" width="15.28515625" style="6" bestFit="1" customWidth="1"/>
    <col min="9226" max="9472" width="11" style="6"/>
    <col min="9473" max="9473" width="4" style="6" customWidth="1"/>
    <col min="9474" max="9474" width="11" style="6"/>
    <col min="9475" max="9475" width="46" style="6" customWidth="1"/>
    <col min="9476" max="9476" width="16" style="6" customWidth="1"/>
    <col min="9477" max="9477" width="19.140625" style="6" customWidth="1"/>
    <col min="9478" max="9478" width="13.5703125" style="6" customWidth="1"/>
    <col min="9479" max="9479" width="13.140625" style="6" customWidth="1"/>
    <col min="9480" max="9480" width="14.7109375" style="6" customWidth="1"/>
    <col min="9481" max="9481" width="15.28515625" style="6" bestFit="1" customWidth="1"/>
    <col min="9482" max="9728" width="11" style="6"/>
    <col min="9729" max="9729" width="4" style="6" customWidth="1"/>
    <col min="9730" max="9730" width="11" style="6"/>
    <col min="9731" max="9731" width="46" style="6" customWidth="1"/>
    <col min="9732" max="9732" width="16" style="6" customWidth="1"/>
    <col min="9733" max="9733" width="19.140625" style="6" customWidth="1"/>
    <col min="9734" max="9734" width="13.5703125" style="6" customWidth="1"/>
    <col min="9735" max="9735" width="13.140625" style="6" customWidth="1"/>
    <col min="9736" max="9736" width="14.7109375" style="6" customWidth="1"/>
    <col min="9737" max="9737" width="15.28515625" style="6" bestFit="1" customWidth="1"/>
    <col min="9738" max="9984" width="11" style="6"/>
    <col min="9985" max="9985" width="4" style="6" customWidth="1"/>
    <col min="9986" max="9986" width="11" style="6"/>
    <col min="9987" max="9987" width="46" style="6" customWidth="1"/>
    <col min="9988" max="9988" width="16" style="6" customWidth="1"/>
    <col min="9989" max="9989" width="19.140625" style="6" customWidth="1"/>
    <col min="9990" max="9990" width="13.5703125" style="6" customWidth="1"/>
    <col min="9991" max="9991" width="13.140625" style="6" customWidth="1"/>
    <col min="9992" max="9992" width="14.7109375" style="6" customWidth="1"/>
    <col min="9993" max="9993" width="15.28515625" style="6" bestFit="1" customWidth="1"/>
    <col min="9994" max="10240" width="11" style="6"/>
    <col min="10241" max="10241" width="4" style="6" customWidth="1"/>
    <col min="10242" max="10242" width="11" style="6"/>
    <col min="10243" max="10243" width="46" style="6" customWidth="1"/>
    <col min="10244" max="10244" width="16" style="6" customWidth="1"/>
    <col min="10245" max="10245" width="19.140625" style="6" customWidth="1"/>
    <col min="10246" max="10246" width="13.5703125" style="6" customWidth="1"/>
    <col min="10247" max="10247" width="13.140625" style="6" customWidth="1"/>
    <col min="10248" max="10248" width="14.7109375" style="6" customWidth="1"/>
    <col min="10249" max="10249" width="15.28515625" style="6" bestFit="1" customWidth="1"/>
    <col min="10250" max="10496" width="11" style="6"/>
    <col min="10497" max="10497" width="4" style="6" customWidth="1"/>
    <col min="10498" max="10498" width="11" style="6"/>
    <col min="10499" max="10499" width="46" style="6" customWidth="1"/>
    <col min="10500" max="10500" width="16" style="6" customWidth="1"/>
    <col min="10501" max="10501" width="19.140625" style="6" customWidth="1"/>
    <col min="10502" max="10502" width="13.5703125" style="6" customWidth="1"/>
    <col min="10503" max="10503" width="13.140625" style="6" customWidth="1"/>
    <col min="10504" max="10504" width="14.7109375" style="6" customWidth="1"/>
    <col min="10505" max="10505" width="15.28515625" style="6" bestFit="1" customWidth="1"/>
    <col min="10506" max="10752" width="11" style="6"/>
    <col min="10753" max="10753" width="4" style="6" customWidth="1"/>
    <col min="10754" max="10754" width="11" style="6"/>
    <col min="10755" max="10755" width="46" style="6" customWidth="1"/>
    <col min="10756" max="10756" width="16" style="6" customWidth="1"/>
    <col min="10757" max="10757" width="19.140625" style="6" customWidth="1"/>
    <col min="10758" max="10758" width="13.5703125" style="6" customWidth="1"/>
    <col min="10759" max="10759" width="13.140625" style="6" customWidth="1"/>
    <col min="10760" max="10760" width="14.7109375" style="6" customWidth="1"/>
    <col min="10761" max="10761" width="15.28515625" style="6" bestFit="1" customWidth="1"/>
    <col min="10762" max="11008" width="11" style="6"/>
    <col min="11009" max="11009" width="4" style="6" customWidth="1"/>
    <col min="11010" max="11010" width="11" style="6"/>
    <col min="11011" max="11011" width="46" style="6" customWidth="1"/>
    <col min="11012" max="11012" width="16" style="6" customWidth="1"/>
    <col min="11013" max="11013" width="19.140625" style="6" customWidth="1"/>
    <col min="11014" max="11014" width="13.5703125" style="6" customWidth="1"/>
    <col min="11015" max="11015" width="13.140625" style="6" customWidth="1"/>
    <col min="11016" max="11016" width="14.7109375" style="6" customWidth="1"/>
    <col min="11017" max="11017" width="15.28515625" style="6" bestFit="1" customWidth="1"/>
    <col min="11018" max="11264" width="11" style="6"/>
    <col min="11265" max="11265" width="4" style="6" customWidth="1"/>
    <col min="11266" max="11266" width="11" style="6"/>
    <col min="11267" max="11267" width="46" style="6" customWidth="1"/>
    <col min="11268" max="11268" width="16" style="6" customWidth="1"/>
    <col min="11269" max="11269" width="19.140625" style="6" customWidth="1"/>
    <col min="11270" max="11270" width="13.5703125" style="6" customWidth="1"/>
    <col min="11271" max="11271" width="13.140625" style="6" customWidth="1"/>
    <col min="11272" max="11272" width="14.7109375" style="6" customWidth="1"/>
    <col min="11273" max="11273" width="15.28515625" style="6" bestFit="1" customWidth="1"/>
    <col min="11274" max="11520" width="11" style="6"/>
    <col min="11521" max="11521" width="4" style="6" customWidth="1"/>
    <col min="11522" max="11522" width="11" style="6"/>
    <col min="11523" max="11523" width="46" style="6" customWidth="1"/>
    <col min="11524" max="11524" width="16" style="6" customWidth="1"/>
    <col min="11525" max="11525" width="19.140625" style="6" customWidth="1"/>
    <col min="11526" max="11526" width="13.5703125" style="6" customWidth="1"/>
    <col min="11527" max="11527" width="13.140625" style="6" customWidth="1"/>
    <col min="11528" max="11528" width="14.7109375" style="6" customWidth="1"/>
    <col min="11529" max="11529" width="15.28515625" style="6" bestFit="1" customWidth="1"/>
    <col min="11530" max="11776" width="11" style="6"/>
    <col min="11777" max="11777" width="4" style="6" customWidth="1"/>
    <col min="11778" max="11778" width="11" style="6"/>
    <col min="11779" max="11779" width="46" style="6" customWidth="1"/>
    <col min="11780" max="11780" width="16" style="6" customWidth="1"/>
    <col min="11781" max="11781" width="19.140625" style="6" customWidth="1"/>
    <col min="11782" max="11782" width="13.5703125" style="6" customWidth="1"/>
    <col min="11783" max="11783" width="13.140625" style="6" customWidth="1"/>
    <col min="11784" max="11784" width="14.7109375" style="6" customWidth="1"/>
    <col min="11785" max="11785" width="15.28515625" style="6" bestFit="1" customWidth="1"/>
    <col min="11786" max="12032" width="11" style="6"/>
    <col min="12033" max="12033" width="4" style="6" customWidth="1"/>
    <col min="12034" max="12034" width="11" style="6"/>
    <col min="12035" max="12035" width="46" style="6" customWidth="1"/>
    <col min="12036" max="12036" width="16" style="6" customWidth="1"/>
    <col min="12037" max="12037" width="19.140625" style="6" customWidth="1"/>
    <col min="12038" max="12038" width="13.5703125" style="6" customWidth="1"/>
    <col min="12039" max="12039" width="13.140625" style="6" customWidth="1"/>
    <col min="12040" max="12040" width="14.7109375" style="6" customWidth="1"/>
    <col min="12041" max="12041" width="15.28515625" style="6" bestFit="1" customWidth="1"/>
    <col min="12042" max="12288" width="11" style="6"/>
    <col min="12289" max="12289" width="4" style="6" customWidth="1"/>
    <col min="12290" max="12290" width="11" style="6"/>
    <col min="12291" max="12291" width="46" style="6" customWidth="1"/>
    <col min="12292" max="12292" width="16" style="6" customWidth="1"/>
    <col min="12293" max="12293" width="19.140625" style="6" customWidth="1"/>
    <col min="12294" max="12294" width="13.5703125" style="6" customWidth="1"/>
    <col min="12295" max="12295" width="13.140625" style="6" customWidth="1"/>
    <col min="12296" max="12296" width="14.7109375" style="6" customWidth="1"/>
    <col min="12297" max="12297" width="15.28515625" style="6" bestFit="1" customWidth="1"/>
    <col min="12298" max="12544" width="11" style="6"/>
    <col min="12545" max="12545" width="4" style="6" customWidth="1"/>
    <col min="12546" max="12546" width="11" style="6"/>
    <col min="12547" max="12547" width="46" style="6" customWidth="1"/>
    <col min="12548" max="12548" width="16" style="6" customWidth="1"/>
    <col min="12549" max="12549" width="19.140625" style="6" customWidth="1"/>
    <col min="12550" max="12550" width="13.5703125" style="6" customWidth="1"/>
    <col min="12551" max="12551" width="13.140625" style="6" customWidth="1"/>
    <col min="12552" max="12552" width="14.7109375" style="6" customWidth="1"/>
    <col min="12553" max="12553" width="15.28515625" style="6" bestFit="1" customWidth="1"/>
    <col min="12554" max="12800" width="11" style="6"/>
    <col min="12801" max="12801" width="4" style="6" customWidth="1"/>
    <col min="12802" max="12802" width="11" style="6"/>
    <col min="12803" max="12803" width="46" style="6" customWidth="1"/>
    <col min="12804" max="12804" width="16" style="6" customWidth="1"/>
    <col min="12805" max="12805" width="19.140625" style="6" customWidth="1"/>
    <col min="12806" max="12806" width="13.5703125" style="6" customWidth="1"/>
    <col min="12807" max="12807" width="13.140625" style="6" customWidth="1"/>
    <col min="12808" max="12808" width="14.7109375" style="6" customWidth="1"/>
    <col min="12809" max="12809" width="15.28515625" style="6" bestFit="1" customWidth="1"/>
    <col min="12810" max="13056" width="11" style="6"/>
    <col min="13057" max="13057" width="4" style="6" customWidth="1"/>
    <col min="13058" max="13058" width="11" style="6"/>
    <col min="13059" max="13059" width="46" style="6" customWidth="1"/>
    <col min="13060" max="13060" width="16" style="6" customWidth="1"/>
    <col min="13061" max="13061" width="19.140625" style="6" customWidth="1"/>
    <col min="13062" max="13062" width="13.5703125" style="6" customWidth="1"/>
    <col min="13063" max="13063" width="13.140625" style="6" customWidth="1"/>
    <col min="13064" max="13064" width="14.7109375" style="6" customWidth="1"/>
    <col min="13065" max="13065" width="15.28515625" style="6" bestFit="1" customWidth="1"/>
    <col min="13066" max="13312" width="11" style="6"/>
    <col min="13313" max="13313" width="4" style="6" customWidth="1"/>
    <col min="13314" max="13314" width="11" style="6"/>
    <col min="13315" max="13315" width="46" style="6" customWidth="1"/>
    <col min="13316" max="13316" width="16" style="6" customWidth="1"/>
    <col min="13317" max="13317" width="19.140625" style="6" customWidth="1"/>
    <col min="13318" max="13318" width="13.5703125" style="6" customWidth="1"/>
    <col min="13319" max="13319" width="13.140625" style="6" customWidth="1"/>
    <col min="13320" max="13320" width="14.7109375" style="6" customWidth="1"/>
    <col min="13321" max="13321" width="15.28515625" style="6" bestFit="1" customWidth="1"/>
    <col min="13322" max="13568" width="11" style="6"/>
    <col min="13569" max="13569" width="4" style="6" customWidth="1"/>
    <col min="13570" max="13570" width="11" style="6"/>
    <col min="13571" max="13571" width="46" style="6" customWidth="1"/>
    <col min="13572" max="13572" width="16" style="6" customWidth="1"/>
    <col min="13573" max="13573" width="19.140625" style="6" customWidth="1"/>
    <col min="13574" max="13574" width="13.5703125" style="6" customWidth="1"/>
    <col min="13575" max="13575" width="13.140625" style="6" customWidth="1"/>
    <col min="13576" max="13576" width="14.7109375" style="6" customWidth="1"/>
    <col min="13577" max="13577" width="15.28515625" style="6" bestFit="1" customWidth="1"/>
    <col min="13578" max="13824" width="11" style="6"/>
    <col min="13825" max="13825" width="4" style="6" customWidth="1"/>
    <col min="13826" max="13826" width="11" style="6"/>
    <col min="13827" max="13827" width="46" style="6" customWidth="1"/>
    <col min="13828" max="13828" width="16" style="6" customWidth="1"/>
    <col min="13829" max="13829" width="19.140625" style="6" customWidth="1"/>
    <col min="13830" max="13830" width="13.5703125" style="6" customWidth="1"/>
    <col min="13831" max="13831" width="13.140625" style="6" customWidth="1"/>
    <col min="13832" max="13832" width="14.7109375" style="6" customWidth="1"/>
    <col min="13833" max="13833" width="15.28515625" style="6" bestFit="1" customWidth="1"/>
    <col min="13834" max="14080" width="11" style="6"/>
    <col min="14081" max="14081" width="4" style="6" customWidth="1"/>
    <col min="14082" max="14082" width="11" style="6"/>
    <col min="14083" max="14083" width="46" style="6" customWidth="1"/>
    <col min="14084" max="14084" width="16" style="6" customWidth="1"/>
    <col min="14085" max="14085" width="19.140625" style="6" customWidth="1"/>
    <col min="14086" max="14086" width="13.5703125" style="6" customWidth="1"/>
    <col min="14087" max="14087" width="13.140625" style="6" customWidth="1"/>
    <col min="14088" max="14088" width="14.7109375" style="6" customWidth="1"/>
    <col min="14089" max="14089" width="15.28515625" style="6" bestFit="1" customWidth="1"/>
    <col min="14090" max="14336" width="11" style="6"/>
    <col min="14337" max="14337" width="4" style="6" customWidth="1"/>
    <col min="14338" max="14338" width="11" style="6"/>
    <col min="14339" max="14339" width="46" style="6" customWidth="1"/>
    <col min="14340" max="14340" width="16" style="6" customWidth="1"/>
    <col min="14341" max="14341" width="19.140625" style="6" customWidth="1"/>
    <col min="14342" max="14342" width="13.5703125" style="6" customWidth="1"/>
    <col min="14343" max="14343" width="13.140625" style="6" customWidth="1"/>
    <col min="14344" max="14344" width="14.7109375" style="6" customWidth="1"/>
    <col min="14345" max="14345" width="15.28515625" style="6" bestFit="1" customWidth="1"/>
    <col min="14346" max="14592" width="11" style="6"/>
    <col min="14593" max="14593" width="4" style="6" customWidth="1"/>
    <col min="14594" max="14594" width="11" style="6"/>
    <col min="14595" max="14595" width="46" style="6" customWidth="1"/>
    <col min="14596" max="14596" width="16" style="6" customWidth="1"/>
    <col min="14597" max="14597" width="19.140625" style="6" customWidth="1"/>
    <col min="14598" max="14598" width="13.5703125" style="6" customWidth="1"/>
    <col min="14599" max="14599" width="13.140625" style="6" customWidth="1"/>
    <col min="14600" max="14600" width="14.7109375" style="6" customWidth="1"/>
    <col min="14601" max="14601" width="15.28515625" style="6" bestFit="1" customWidth="1"/>
    <col min="14602" max="14848" width="11" style="6"/>
    <col min="14849" max="14849" width="4" style="6" customWidth="1"/>
    <col min="14850" max="14850" width="11" style="6"/>
    <col min="14851" max="14851" width="46" style="6" customWidth="1"/>
    <col min="14852" max="14852" width="16" style="6" customWidth="1"/>
    <col min="14853" max="14853" width="19.140625" style="6" customWidth="1"/>
    <col min="14854" max="14854" width="13.5703125" style="6" customWidth="1"/>
    <col min="14855" max="14855" width="13.140625" style="6" customWidth="1"/>
    <col min="14856" max="14856" width="14.7109375" style="6" customWidth="1"/>
    <col min="14857" max="14857" width="15.28515625" style="6" bestFit="1" customWidth="1"/>
    <col min="14858" max="15104" width="11" style="6"/>
    <col min="15105" max="15105" width="4" style="6" customWidth="1"/>
    <col min="15106" max="15106" width="11" style="6"/>
    <col min="15107" max="15107" width="46" style="6" customWidth="1"/>
    <col min="15108" max="15108" width="16" style="6" customWidth="1"/>
    <col min="15109" max="15109" width="19.140625" style="6" customWidth="1"/>
    <col min="15110" max="15110" width="13.5703125" style="6" customWidth="1"/>
    <col min="15111" max="15111" width="13.140625" style="6" customWidth="1"/>
    <col min="15112" max="15112" width="14.7109375" style="6" customWidth="1"/>
    <col min="15113" max="15113" width="15.28515625" style="6" bestFit="1" customWidth="1"/>
    <col min="15114" max="15360" width="11" style="6"/>
    <col min="15361" max="15361" width="4" style="6" customWidth="1"/>
    <col min="15362" max="15362" width="11" style="6"/>
    <col min="15363" max="15363" width="46" style="6" customWidth="1"/>
    <col min="15364" max="15364" width="16" style="6" customWidth="1"/>
    <col min="15365" max="15365" width="19.140625" style="6" customWidth="1"/>
    <col min="15366" max="15366" width="13.5703125" style="6" customWidth="1"/>
    <col min="15367" max="15367" width="13.140625" style="6" customWidth="1"/>
    <col min="15368" max="15368" width="14.7109375" style="6" customWidth="1"/>
    <col min="15369" max="15369" width="15.28515625" style="6" bestFit="1" customWidth="1"/>
    <col min="15370" max="15616" width="11" style="6"/>
    <col min="15617" max="15617" width="4" style="6" customWidth="1"/>
    <col min="15618" max="15618" width="11" style="6"/>
    <col min="15619" max="15619" width="46" style="6" customWidth="1"/>
    <col min="15620" max="15620" width="16" style="6" customWidth="1"/>
    <col min="15621" max="15621" width="19.140625" style="6" customWidth="1"/>
    <col min="15622" max="15622" width="13.5703125" style="6" customWidth="1"/>
    <col min="15623" max="15623" width="13.140625" style="6" customWidth="1"/>
    <col min="15624" max="15624" width="14.7109375" style="6" customWidth="1"/>
    <col min="15625" max="15625" width="15.28515625" style="6" bestFit="1" customWidth="1"/>
    <col min="15626" max="15872" width="11" style="6"/>
    <col min="15873" max="15873" width="4" style="6" customWidth="1"/>
    <col min="15874" max="15874" width="11" style="6"/>
    <col min="15875" max="15875" width="46" style="6" customWidth="1"/>
    <col min="15876" max="15876" width="16" style="6" customWidth="1"/>
    <col min="15877" max="15877" width="19.140625" style="6" customWidth="1"/>
    <col min="15878" max="15878" width="13.5703125" style="6" customWidth="1"/>
    <col min="15879" max="15879" width="13.140625" style="6" customWidth="1"/>
    <col min="15880" max="15880" width="14.7109375" style="6" customWidth="1"/>
    <col min="15881" max="15881" width="15.28515625" style="6" bestFit="1" customWidth="1"/>
    <col min="15882" max="16128" width="11" style="6"/>
    <col min="16129" max="16129" width="4" style="6" customWidth="1"/>
    <col min="16130" max="16130" width="11" style="6"/>
    <col min="16131" max="16131" width="46" style="6" customWidth="1"/>
    <col min="16132" max="16132" width="16" style="6" customWidth="1"/>
    <col min="16133" max="16133" width="19.140625" style="6" customWidth="1"/>
    <col min="16134" max="16134" width="13.5703125" style="6" customWidth="1"/>
    <col min="16135" max="16135" width="13.140625" style="6" customWidth="1"/>
    <col min="16136" max="16136" width="14.7109375" style="6" customWidth="1"/>
    <col min="16137" max="16137" width="15.28515625" style="6" bestFit="1" customWidth="1"/>
    <col min="16138" max="16384" width="11" style="6"/>
  </cols>
  <sheetData>
    <row r="1" spans="2:9" ht="13.5" thickBot="1" x14ac:dyDescent="0.25"/>
    <row r="2" spans="2:9" x14ac:dyDescent="0.2">
      <c r="B2" s="28" t="s">
        <v>87</v>
      </c>
      <c r="C2" s="37"/>
      <c r="D2" s="37"/>
      <c r="E2" s="37"/>
      <c r="F2" s="37"/>
      <c r="G2" s="37"/>
      <c r="H2" s="37"/>
      <c r="I2" s="38"/>
    </row>
    <row r="3" spans="2:9" x14ac:dyDescent="0.2">
      <c r="B3" s="30" t="s">
        <v>0</v>
      </c>
      <c r="C3" s="39"/>
      <c r="D3" s="39"/>
      <c r="E3" s="39"/>
      <c r="F3" s="39"/>
      <c r="G3" s="39"/>
      <c r="H3" s="39"/>
      <c r="I3" s="40"/>
    </row>
    <row r="4" spans="2:9" x14ac:dyDescent="0.2">
      <c r="B4" s="30" t="s">
        <v>1</v>
      </c>
      <c r="C4" s="39"/>
      <c r="D4" s="39"/>
      <c r="E4" s="39"/>
      <c r="F4" s="39"/>
      <c r="G4" s="39"/>
      <c r="H4" s="39"/>
      <c r="I4" s="40"/>
    </row>
    <row r="5" spans="2:9" x14ac:dyDescent="0.2">
      <c r="B5" s="30" t="s">
        <v>89</v>
      </c>
      <c r="C5" s="39"/>
      <c r="D5" s="39"/>
      <c r="E5" s="39"/>
      <c r="F5" s="39"/>
      <c r="G5" s="39"/>
      <c r="H5" s="39"/>
      <c r="I5" s="40"/>
    </row>
    <row r="6" spans="2:9" ht="13.5" thickBot="1" x14ac:dyDescent="0.25">
      <c r="B6" s="32" t="s">
        <v>2</v>
      </c>
      <c r="C6" s="41"/>
      <c r="D6" s="41"/>
      <c r="E6" s="41"/>
      <c r="F6" s="41"/>
      <c r="G6" s="41"/>
      <c r="H6" s="41"/>
      <c r="I6" s="42"/>
    </row>
    <row r="7" spans="2:9" ht="15.75" customHeight="1" x14ac:dyDescent="0.2">
      <c r="B7" s="28" t="s">
        <v>3</v>
      </c>
      <c r="C7" s="29"/>
      <c r="D7" s="28" t="s">
        <v>4</v>
      </c>
      <c r="E7" s="37"/>
      <c r="F7" s="37"/>
      <c r="G7" s="37"/>
      <c r="H7" s="29"/>
      <c r="I7" s="34" t="s">
        <v>5</v>
      </c>
    </row>
    <row r="8" spans="2:9" ht="15" customHeight="1" thickBot="1" x14ac:dyDescent="0.25">
      <c r="B8" s="30"/>
      <c r="C8" s="31"/>
      <c r="D8" s="32"/>
      <c r="E8" s="41"/>
      <c r="F8" s="41"/>
      <c r="G8" s="41"/>
      <c r="H8" s="33"/>
      <c r="I8" s="35"/>
    </row>
    <row r="9" spans="2:9" ht="26.25" thickBot="1" x14ac:dyDescent="0.25">
      <c r="B9" s="32"/>
      <c r="C9" s="33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36"/>
    </row>
    <row r="10" spans="2:9" x14ac:dyDescent="0.2">
      <c r="B10" s="7" t="s">
        <v>11</v>
      </c>
      <c r="C10" s="8"/>
      <c r="D10" s="14">
        <f t="shared" ref="D10:I10" si="0">D11+D19+D29+D39+D49+D59+D72+D76+D63</f>
        <v>80823412.590000004</v>
      </c>
      <c r="E10" s="14">
        <f t="shared" si="0"/>
        <v>3836688.24</v>
      </c>
      <c r="F10" s="14">
        <f t="shared" si="0"/>
        <v>84660100.830000013</v>
      </c>
      <c r="G10" s="14">
        <f t="shared" si="0"/>
        <v>83989864.860000014</v>
      </c>
      <c r="H10" s="14">
        <f t="shared" si="0"/>
        <v>83724066.680000022</v>
      </c>
      <c r="I10" s="14">
        <f t="shared" si="0"/>
        <v>670235.97000000183</v>
      </c>
    </row>
    <row r="11" spans="2:9" x14ac:dyDescent="0.2">
      <c r="B11" s="3" t="s">
        <v>12</v>
      </c>
      <c r="C11" s="9"/>
      <c r="D11" s="15">
        <f t="shared" ref="D11:I11" si="1">SUM(D12:D18)</f>
        <v>27662310.520000003</v>
      </c>
      <c r="E11" s="15">
        <f t="shared" si="1"/>
        <v>1779587.19</v>
      </c>
      <c r="F11" s="15">
        <f t="shared" si="1"/>
        <v>29441897.710000001</v>
      </c>
      <c r="G11" s="15">
        <f t="shared" si="1"/>
        <v>25802679.539999999</v>
      </c>
      <c r="H11" s="15">
        <f t="shared" si="1"/>
        <v>25802679.539999999</v>
      </c>
      <c r="I11" s="15">
        <f t="shared" si="1"/>
        <v>3639218.1699999995</v>
      </c>
    </row>
    <row r="12" spans="2:9" x14ac:dyDescent="0.2">
      <c r="B12" s="13" t="s">
        <v>13</v>
      </c>
      <c r="C12" s="11"/>
      <c r="D12" s="15">
        <v>21808280.129999999</v>
      </c>
      <c r="E12" s="16">
        <v>180000</v>
      </c>
      <c r="F12" s="16">
        <f>D12+E12</f>
        <v>21988280.129999999</v>
      </c>
      <c r="G12" s="16">
        <v>19409246</v>
      </c>
      <c r="H12" s="16">
        <v>19409246</v>
      </c>
      <c r="I12" s="16">
        <f>F12-G12</f>
        <v>2579034.129999999</v>
      </c>
    </row>
    <row r="13" spans="2:9" x14ac:dyDescent="0.2">
      <c r="B13" s="13" t="s">
        <v>14</v>
      </c>
      <c r="C13" s="11"/>
      <c r="D13" s="15">
        <v>1437026.37</v>
      </c>
      <c r="E13" s="16">
        <v>8638.7800000000007</v>
      </c>
      <c r="F13" s="16">
        <f t="shared" ref="F13:F18" si="2">D13+E13</f>
        <v>1445665.1500000001</v>
      </c>
      <c r="G13" s="16">
        <v>1268673.69</v>
      </c>
      <c r="H13" s="16">
        <v>1268673.69</v>
      </c>
      <c r="I13" s="16">
        <f t="shared" ref="I13:I18" si="3">F13-G13</f>
        <v>176991.4600000002</v>
      </c>
    </row>
    <row r="14" spans="2:9" x14ac:dyDescent="0.2">
      <c r="B14" s="13" t="s">
        <v>15</v>
      </c>
      <c r="C14" s="11"/>
      <c r="D14" s="15">
        <v>4364246.17</v>
      </c>
      <c r="E14" s="16">
        <v>1585698.41</v>
      </c>
      <c r="F14" s="16">
        <f t="shared" si="2"/>
        <v>5949944.5800000001</v>
      </c>
      <c r="G14" s="16">
        <v>5112759.8499999996</v>
      </c>
      <c r="H14" s="16">
        <v>5112759.8499999996</v>
      </c>
      <c r="I14" s="16">
        <f t="shared" si="3"/>
        <v>837184.73000000045</v>
      </c>
    </row>
    <row r="15" spans="2:9" x14ac:dyDescent="0.2">
      <c r="B15" s="13" t="s">
        <v>16</v>
      </c>
      <c r="C15" s="11"/>
      <c r="D15" s="15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x14ac:dyDescent="0.2">
      <c r="B16" s="13" t="s">
        <v>17</v>
      </c>
      <c r="C16" s="11"/>
      <c r="D16" s="15">
        <v>52757.85</v>
      </c>
      <c r="E16" s="16">
        <v>5250</v>
      </c>
      <c r="F16" s="16">
        <f t="shared" si="2"/>
        <v>58007.85</v>
      </c>
      <c r="G16" s="16">
        <v>12000</v>
      </c>
      <c r="H16" s="16">
        <v>12000</v>
      </c>
      <c r="I16" s="16">
        <f t="shared" si="3"/>
        <v>46007.85</v>
      </c>
    </row>
    <row r="17" spans="2:9" x14ac:dyDescent="0.2">
      <c r="B17" s="13" t="s">
        <v>18</v>
      </c>
      <c r="C17" s="11"/>
      <c r="D17" s="15"/>
      <c r="E17" s="16"/>
      <c r="F17" s="16">
        <f t="shared" si="2"/>
        <v>0</v>
      </c>
      <c r="G17" s="16"/>
      <c r="H17" s="16"/>
      <c r="I17" s="16">
        <f t="shared" si="3"/>
        <v>0</v>
      </c>
    </row>
    <row r="18" spans="2:9" x14ac:dyDescent="0.2">
      <c r="B18" s="13" t="s">
        <v>19</v>
      </c>
      <c r="C18" s="11"/>
      <c r="D18" s="15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8015856.5</v>
      </c>
      <c r="E19" s="15">
        <f t="shared" si="4"/>
        <v>2146168.0900000003</v>
      </c>
      <c r="F19" s="15">
        <f t="shared" si="4"/>
        <v>10162024.59</v>
      </c>
      <c r="G19" s="15">
        <f t="shared" si="4"/>
        <v>9515744.3499999996</v>
      </c>
      <c r="H19" s="15">
        <f t="shared" si="4"/>
        <v>9313863.9900000002</v>
      </c>
      <c r="I19" s="15">
        <f t="shared" si="4"/>
        <v>646280.24</v>
      </c>
    </row>
    <row r="20" spans="2:9" x14ac:dyDescent="0.2">
      <c r="B20" s="13" t="s">
        <v>21</v>
      </c>
      <c r="C20" s="11"/>
      <c r="D20" s="15">
        <v>408410</v>
      </c>
      <c r="E20" s="16">
        <v>303291.07</v>
      </c>
      <c r="F20" s="15">
        <f t="shared" ref="F20:F28" si="5">D20+E20</f>
        <v>711701.07000000007</v>
      </c>
      <c r="G20" s="16">
        <v>619199.44999999995</v>
      </c>
      <c r="H20" s="16">
        <v>619199.44999999995</v>
      </c>
      <c r="I20" s="16">
        <f>F20-G20</f>
        <v>92501.620000000112</v>
      </c>
    </row>
    <row r="21" spans="2:9" x14ac:dyDescent="0.2">
      <c r="B21" s="13" t="s">
        <v>22</v>
      </c>
      <c r="C21" s="11"/>
      <c r="D21" s="15">
        <v>40160</v>
      </c>
      <c r="E21" s="16">
        <v>66640</v>
      </c>
      <c r="F21" s="15">
        <f t="shared" si="5"/>
        <v>106800</v>
      </c>
      <c r="G21" s="16">
        <v>100140.56</v>
      </c>
      <c r="H21" s="16">
        <v>100140.56</v>
      </c>
      <c r="I21" s="16">
        <f t="shared" ref="I21:I83" si="6">F21-G21</f>
        <v>6659.4400000000023</v>
      </c>
    </row>
    <row r="22" spans="2:9" x14ac:dyDescent="0.2">
      <c r="B22" s="13" t="s">
        <v>23</v>
      </c>
      <c r="C22" s="11"/>
      <c r="D22" s="15">
        <v>100630</v>
      </c>
      <c r="E22" s="16">
        <v>65900</v>
      </c>
      <c r="F22" s="15">
        <f t="shared" si="5"/>
        <v>166530</v>
      </c>
      <c r="G22" s="16">
        <v>148894.74</v>
      </c>
      <c r="H22" s="16">
        <v>148894.74</v>
      </c>
      <c r="I22" s="16">
        <f t="shared" si="6"/>
        <v>17635.260000000009</v>
      </c>
    </row>
    <row r="23" spans="2:9" x14ac:dyDescent="0.2">
      <c r="B23" s="13" t="s">
        <v>24</v>
      </c>
      <c r="C23" s="11"/>
      <c r="D23" s="15">
        <v>2872633</v>
      </c>
      <c r="E23" s="16">
        <v>614051.30000000005</v>
      </c>
      <c r="F23" s="15">
        <f t="shared" si="5"/>
        <v>3486684.3</v>
      </c>
      <c r="G23" s="16">
        <v>3029882.68</v>
      </c>
      <c r="H23" s="16">
        <v>3029882.68</v>
      </c>
      <c r="I23" s="16">
        <f t="shared" si="6"/>
        <v>456801.61999999965</v>
      </c>
    </row>
    <row r="24" spans="2:9" x14ac:dyDescent="0.2">
      <c r="B24" s="13" t="s">
        <v>25</v>
      </c>
      <c r="C24" s="11"/>
      <c r="D24" s="15">
        <v>1061000</v>
      </c>
      <c r="E24" s="16">
        <v>359760</v>
      </c>
      <c r="F24" s="15">
        <f t="shared" si="5"/>
        <v>1420760</v>
      </c>
      <c r="G24" s="16">
        <v>1436024.83</v>
      </c>
      <c r="H24" s="16">
        <v>1436024.83</v>
      </c>
      <c r="I24" s="16">
        <f t="shared" si="6"/>
        <v>-15264.830000000075</v>
      </c>
    </row>
    <row r="25" spans="2:9" x14ac:dyDescent="0.2">
      <c r="B25" s="13" t="s">
        <v>26</v>
      </c>
      <c r="C25" s="11"/>
      <c r="D25" s="15">
        <v>2370000</v>
      </c>
      <c r="E25" s="16">
        <v>44889.87</v>
      </c>
      <c r="F25" s="15">
        <f t="shared" si="5"/>
        <v>2414889.87</v>
      </c>
      <c r="G25" s="16">
        <v>2546339.2599999998</v>
      </c>
      <c r="H25" s="16">
        <v>2344458.9</v>
      </c>
      <c r="I25" s="16">
        <f t="shared" si="6"/>
        <v>-131449.38999999966</v>
      </c>
    </row>
    <row r="26" spans="2:9" x14ac:dyDescent="0.2">
      <c r="B26" s="13" t="s">
        <v>27</v>
      </c>
      <c r="C26" s="11"/>
      <c r="D26" s="15">
        <v>87223.5</v>
      </c>
      <c r="E26" s="16">
        <v>104929.06</v>
      </c>
      <c r="F26" s="15">
        <f t="shared" si="5"/>
        <v>192152.56</v>
      </c>
      <c r="G26" s="16">
        <v>134228.56</v>
      </c>
      <c r="H26" s="16">
        <v>134228.56</v>
      </c>
      <c r="I26" s="16">
        <f t="shared" si="6"/>
        <v>57924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1075800</v>
      </c>
      <c r="E28" s="16">
        <v>586706.79</v>
      </c>
      <c r="F28" s="15">
        <f t="shared" si="5"/>
        <v>1662506.79</v>
      </c>
      <c r="G28" s="16">
        <v>1501034.27</v>
      </c>
      <c r="H28" s="16">
        <v>1501034.27</v>
      </c>
      <c r="I28" s="16">
        <f t="shared" si="6"/>
        <v>161472.52000000002</v>
      </c>
    </row>
    <row r="29" spans="2:9" x14ac:dyDescent="0.2">
      <c r="B29" s="3" t="s">
        <v>30</v>
      </c>
      <c r="C29" s="9"/>
      <c r="D29" s="15">
        <f t="shared" ref="D29:I29" si="7">SUM(D30:D38)</f>
        <v>40651177.259999998</v>
      </c>
      <c r="E29" s="15">
        <f t="shared" si="7"/>
        <v>-2908522.7199999997</v>
      </c>
      <c r="F29" s="15">
        <f t="shared" si="7"/>
        <v>37742654.539999999</v>
      </c>
      <c r="G29" s="15">
        <f t="shared" si="7"/>
        <v>42729625.49000001</v>
      </c>
      <c r="H29" s="15">
        <f t="shared" si="7"/>
        <v>42665707.670000009</v>
      </c>
      <c r="I29" s="15">
        <f t="shared" si="7"/>
        <v>-4986970.9499999974</v>
      </c>
    </row>
    <row r="30" spans="2:9" x14ac:dyDescent="0.2">
      <c r="B30" s="13" t="s">
        <v>31</v>
      </c>
      <c r="C30" s="11"/>
      <c r="D30" s="15">
        <v>25523921.859999999</v>
      </c>
      <c r="E30" s="16">
        <v>-2227628.63</v>
      </c>
      <c r="F30" s="15">
        <f t="shared" ref="F30:F38" si="8">D30+E30</f>
        <v>23296293.23</v>
      </c>
      <c r="G30" s="16">
        <v>29201552.219999999</v>
      </c>
      <c r="H30" s="16">
        <v>29201552.219999999</v>
      </c>
      <c r="I30" s="16">
        <f t="shared" si="6"/>
        <v>-5905258.9899999984</v>
      </c>
    </row>
    <row r="31" spans="2:9" x14ac:dyDescent="0.2">
      <c r="B31" s="13" t="s">
        <v>32</v>
      </c>
      <c r="C31" s="11"/>
      <c r="D31" s="15">
        <v>2099150</v>
      </c>
      <c r="E31" s="16">
        <v>450637.26</v>
      </c>
      <c r="F31" s="15">
        <f t="shared" si="8"/>
        <v>2549787.2599999998</v>
      </c>
      <c r="G31" s="16">
        <v>2344076.84</v>
      </c>
      <c r="H31" s="16">
        <v>2344076.84</v>
      </c>
      <c r="I31" s="16">
        <f t="shared" si="6"/>
        <v>205710.41999999993</v>
      </c>
    </row>
    <row r="32" spans="2:9" x14ac:dyDescent="0.2">
      <c r="B32" s="13" t="s">
        <v>33</v>
      </c>
      <c r="C32" s="11"/>
      <c r="D32" s="15">
        <v>2381571</v>
      </c>
      <c r="E32" s="16">
        <v>827587.95</v>
      </c>
      <c r="F32" s="15">
        <f t="shared" si="8"/>
        <v>3209158.95</v>
      </c>
      <c r="G32" s="16">
        <v>3295741.08</v>
      </c>
      <c r="H32" s="16">
        <v>3295740.84</v>
      </c>
      <c r="I32" s="16">
        <f t="shared" si="6"/>
        <v>-86582.129999999888</v>
      </c>
    </row>
    <row r="33" spans="2:9" x14ac:dyDescent="0.2">
      <c r="B33" s="13" t="s">
        <v>34</v>
      </c>
      <c r="C33" s="11"/>
      <c r="D33" s="15">
        <v>651000</v>
      </c>
      <c r="E33" s="16">
        <v>124684.3</v>
      </c>
      <c r="F33" s="15">
        <f t="shared" si="8"/>
        <v>775684.3</v>
      </c>
      <c r="G33" s="16">
        <v>785605.6</v>
      </c>
      <c r="H33" s="16">
        <v>721687.67</v>
      </c>
      <c r="I33" s="16">
        <f t="shared" si="6"/>
        <v>-9921.2999999999302</v>
      </c>
    </row>
    <row r="34" spans="2:9" x14ac:dyDescent="0.2">
      <c r="B34" s="13" t="s">
        <v>35</v>
      </c>
      <c r="C34" s="11"/>
      <c r="D34" s="15">
        <v>4569677.9000000004</v>
      </c>
      <c r="E34" s="16">
        <v>-1117196.95</v>
      </c>
      <c r="F34" s="15">
        <f t="shared" si="8"/>
        <v>3452480.95</v>
      </c>
      <c r="G34" s="16">
        <v>2702858.64</v>
      </c>
      <c r="H34" s="16">
        <v>2702858.99</v>
      </c>
      <c r="I34" s="16">
        <f t="shared" si="6"/>
        <v>749622.31</v>
      </c>
    </row>
    <row r="35" spans="2:9" x14ac:dyDescent="0.2">
      <c r="B35" s="13" t="s">
        <v>36</v>
      </c>
      <c r="C35" s="11"/>
      <c r="D35" s="15">
        <v>63922.5</v>
      </c>
      <c r="E35" s="16">
        <v>43997.5</v>
      </c>
      <c r="F35" s="15">
        <f t="shared" si="8"/>
        <v>107920</v>
      </c>
      <c r="G35" s="16">
        <v>60000</v>
      </c>
      <c r="H35" s="16">
        <v>60000</v>
      </c>
      <c r="I35" s="16">
        <f t="shared" si="6"/>
        <v>47920</v>
      </c>
    </row>
    <row r="36" spans="2:9" x14ac:dyDescent="0.2">
      <c r="B36" s="13" t="s">
        <v>37</v>
      </c>
      <c r="C36" s="11"/>
      <c r="D36" s="15">
        <v>65430</v>
      </c>
      <c r="E36" s="16">
        <v>-9250.09</v>
      </c>
      <c r="F36" s="15">
        <f t="shared" si="8"/>
        <v>56179.91</v>
      </c>
      <c r="G36" s="16">
        <v>26085.59</v>
      </c>
      <c r="H36" s="16">
        <v>26085.59</v>
      </c>
      <c r="I36" s="16">
        <f t="shared" si="6"/>
        <v>30094.320000000003</v>
      </c>
    </row>
    <row r="37" spans="2:9" x14ac:dyDescent="0.2">
      <c r="B37" s="13" t="s">
        <v>38</v>
      </c>
      <c r="C37" s="11"/>
      <c r="D37" s="15">
        <v>194850</v>
      </c>
      <c r="E37" s="16">
        <v>-74850</v>
      </c>
      <c r="F37" s="15">
        <f t="shared" si="8"/>
        <v>120000</v>
      </c>
      <c r="G37" s="16">
        <v>56792.35</v>
      </c>
      <c r="H37" s="16">
        <v>56792.35</v>
      </c>
      <c r="I37" s="16">
        <f t="shared" si="6"/>
        <v>63207.65</v>
      </c>
    </row>
    <row r="38" spans="2:9" x14ac:dyDescent="0.2">
      <c r="B38" s="13" t="s">
        <v>39</v>
      </c>
      <c r="C38" s="11"/>
      <c r="D38" s="15">
        <v>5101654</v>
      </c>
      <c r="E38" s="16">
        <v>-926504.06</v>
      </c>
      <c r="F38" s="15">
        <f t="shared" si="8"/>
        <v>4175149.94</v>
      </c>
      <c r="G38" s="16">
        <v>4256913.17</v>
      </c>
      <c r="H38" s="16">
        <v>4256913.17</v>
      </c>
      <c r="I38" s="16">
        <f t="shared" si="6"/>
        <v>-81763.229999999981</v>
      </c>
    </row>
    <row r="39" spans="2:9" ht="25.5" customHeight="1" x14ac:dyDescent="0.2">
      <c r="B39" s="26" t="s">
        <v>40</v>
      </c>
      <c r="C39" s="27"/>
      <c r="D39" s="15">
        <f t="shared" ref="D39:I39" si="9">SUM(D40:D48)</f>
        <v>1880000</v>
      </c>
      <c r="E39" s="15">
        <f t="shared" si="9"/>
        <v>0</v>
      </c>
      <c r="F39" s="15">
        <f>SUM(F40:F48)</f>
        <v>1880000</v>
      </c>
      <c r="G39" s="15">
        <f t="shared" si="9"/>
        <v>1624964</v>
      </c>
      <c r="H39" s="15">
        <f t="shared" si="9"/>
        <v>1624964</v>
      </c>
      <c r="I39" s="15">
        <f t="shared" si="9"/>
        <v>255036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 t="shared" si="6"/>
        <v>0</v>
      </c>
    </row>
    <row r="41" spans="2:9" x14ac:dyDescent="0.2">
      <c r="B41" s="13" t="s">
        <v>42</v>
      </c>
      <c r="C41" s="11"/>
      <c r="D41" s="15"/>
      <c r="E41" s="16"/>
      <c r="F41" s="15">
        <f t="shared" ref="F41:F83" si="10">D41+E41</f>
        <v>0</v>
      </c>
      <c r="G41" s="16"/>
      <c r="H41" s="16"/>
      <c r="I41" s="16">
        <f t="shared" si="6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0"/>
        <v>0</v>
      </c>
      <c r="G42" s="16"/>
      <c r="H42" s="16"/>
      <c r="I42" s="16">
        <f t="shared" si="6"/>
        <v>0</v>
      </c>
    </row>
    <row r="43" spans="2:9" x14ac:dyDescent="0.2">
      <c r="B43" s="13" t="s">
        <v>44</v>
      </c>
      <c r="C43" s="11"/>
      <c r="D43" s="15"/>
      <c r="E43" s="16"/>
      <c r="F43" s="15">
        <f t="shared" si="10"/>
        <v>0</v>
      </c>
      <c r="G43" s="16"/>
      <c r="H43" s="16"/>
      <c r="I43" s="16">
        <f t="shared" si="6"/>
        <v>0</v>
      </c>
    </row>
    <row r="44" spans="2:9" x14ac:dyDescent="0.2">
      <c r="B44" s="13" t="s">
        <v>45</v>
      </c>
      <c r="C44" s="11"/>
      <c r="D44" s="15">
        <v>1880000</v>
      </c>
      <c r="E44" s="16">
        <v>0</v>
      </c>
      <c r="F44" s="15">
        <f t="shared" si="10"/>
        <v>1880000</v>
      </c>
      <c r="G44" s="16">
        <v>1624964</v>
      </c>
      <c r="H44" s="16">
        <v>1624964</v>
      </c>
      <c r="I44" s="16">
        <f t="shared" si="6"/>
        <v>255036</v>
      </c>
    </row>
    <row r="45" spans="2:9" x14ac:dyDescent="0.2">
      <c r="B45" s="13" t="s">
        <v>46</v>
      </c>
      <c r="C45" s="11"/>
      <c r="D45" s="15"/>
      <c r="E45" s="16"/>
      <c r="F45" s="15">
        <f t="shared" si="10"/>
        <v>0</v>
      </c>
      <c r="G45" s="16"/>
      <c r="H45" s="16"/>
      <c r="I45" s="16">
        <f t="shared" si="6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0"/>
        <v>0</v>
      </c>
      <c r="G46" s="16"/>
      <c r="H46" s="16"/>
      <c r="I46" s="16">
        <f t="shared" si="6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0"/>
        <v>0</v>
      </c>
      <c r="G47" s="16"/>
      <c r="H47" s="16"/>
      <c r="I47" s="16">
        <f t="shared" si="6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0"/>
        <v>0</v>
      </c>
      <c r="G48" s="16"/>
      <c r="H48" s="16"/>
      <c r="I48" s="16">
        <f t="shared" si="6"/>
        <v>0</v>
      </c>
    </row>
    <row r="49" spans="2:9" x14ac:dyDescent="0.2">
      <c r="B49" s="26" t="s">
        <v>50</v>
      </c>
      <c r="C49" s="27"/>
      <c r="D49" s="15">
        <f t="shared" ref="D49:I49" si="11">SUM(D50:D58)</f>
        <v>2374068.31</v>
      </c>
      <c r="E49" s="15">
        <f t="shared" si="11"/>
        <v>-499656.5</v>
      </c>
      <c r="F49" s="15">
        <f t="shared" si="11"/>
        <v>1874411.81</v>
      </c>
      <c r="G49" s="15">
        <f t="shared" si="11"/>
        <v>1798735.77</v>
      </c>
      <c r="H49" s="15">
        <f t="shared" si="11"/>
        <v>1798735.77</v>
      </c>
      <c r="I49" s="15">
        <f t="shared" si="11"/>
        <v>75676.040000000066</v>
      </c>
    </row>
    <row r="50" spans="2:9" x14ac:dyDescent="0.2">
      <c r="B50" s="13" t="s">
        <v>51</v>
      </c>
      <c r="C50" s="11"/>
      <c r="D50" s="15">
        <v>365000</v>
      </c>
      <c r="E50" s="16">
        <v>-100000</v>
      </c>
      <c r="F50" s="15">
        <f t="shared" si="10"/>
        <v>265000</v>
      </c>
      <c r="G50" s="16">
        <v>184336.38</v>
      </c>
      <c r="H50" s="16">
        <v>184336.38</v>
      </c>
      <c r="I50" s="16">
        <f t="shared" si="6"/>
        <v>80663.62</v>
      </c>
    </row>
    <row r="51" spans="2:9" x14ac:dyDescent="0.2">
      <c r="B51" s="13" t="s">
        <v>52</v>
      </c>
      <c r="C51" s="11"/>
      <c r="D51" s="15">
        <v>19500</v>
      </c>
      <c r="E51" s="16">
        <v>0</v>
      </c>
      <c r="F51" s="15">
        <f t="shared" si="10"/>
        <v>19500</v>
      </c>
      <c r="G51" s="16">
        <v>0</v>
      </c>
      <c r="H51" s="16">
        <v>0</v>
      </c>
      <c r="I51" s="16">
        <f t="shared" si="6"/>
        <v>19500</v>
      </c>
    </row>
    <row r="52" spans="2:9" x14ac:dyDescent="0.2">
      <c r="B52" s="13" t="s">
        <v>53</v>
      </c>
      <c r="C52" s="11"/>
      <c r="D52" s="15"/>
      <c r="E52" s="16"/>
      <c r="F52" s="15">
        <f t="shared" si="10"/>
        <v>0</v>
      </c>
      <c r="G52" s="16"/>
      <c r="H52" s="16"/>
      <c r="I52" s="16">
        <f t="shared" si="6"/>
        <v>0</v>
      </c>
    </row>
    <row r="53" spans="2:9" x14ac:dyDescent="0.2">
      <c r="B53" s="13" t="s">
        <v>54</v>
      </c>
      <c r="C53" s="11"/>
      <c r="D53" s="15">
        <v>310000</v>
      </c>
      <c r="E53" s="16">
        <v>-213976.91</v>
      </c>
      <c r="F53" s="15">
        <f t="shared" si="10"/>
        <v>96023.09</v>
      </c>
      <c r="G53" s="16">
        <v>68092.25</v>
      </c>
      <c r="H53" s="16">
        <v>68092.25</v>
      </c>
      <c r="I53" s="16">
        <f t="shared" si="6"/>
        <v>27930.839999999997</v>
      </c>
    </row>
    <row r="54" spans="2:9" x14ac:dyDescent="0.2">
      <c r="B54" s="13" t="s">
        <v>55</v>
      </c>
      <c r="C54" s="11"/>
      <c r="D54" s="15"/>
      <c r="E54" s="16"/>
      <c r="F54" s="15">
        <f t="shared" si="10"/>
        <v>0</v>
      </c>
      <c r="G54" s="16"/>
      <c r="H54" s="16"/>
      <c r="I54" s="16">
        <f t="shared" si="6"/>
        <v>0</v>
      </c>
    </row>
    <row r="55" spans="2:9" x14ac:dyDescent="0.2">
      <c r="B55" s="13" t="s">
        <v>56</v>
      </c>
      <c r="C55" s="11"/>
      <c r="D55" s="15">
        <v>1159568.31</v>
      </c>
      <c r="E55" s="16">
        <v>52120.41</v>
      </c>
      <c r="F55" s="15">
        <f t="shared" si="10"/>
        <v>1211688.72</v>
      </c>
      <c r="G55" s="16">
        <v>1266307.1399999999</v>
      </c>
      <c r="H55" s="16">
        <v>1266307.1399999999</v>
      </c>
      <c r="I55" s="16">
        <f t="shared" si="6"/>
        <v>-54618.419999999925</v>
      </c>
    </row>
    <row r="56" spans="2:9" x14ac:dyDescent="0.2">
      <c r="B56" s="13" t="s">
        <v>57</v>
      </c>
      <c r="C56" s="11"/>
      <c r="D56" s="15"/>
      <c r="E56" s="16"/>
      <c r="F56" s="15">
        <f t="shared" si="10"/>
        <v>0</v>
      </c>
      <c r="G56" s="16"/>
      <c r="H56" s="16"/>
      <c r="I56" s="16">
        <f t="shared" si="6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0"/>
        <v>0</v>
      </c>
      <c r="G57" s="16"/>
      <c r="H57" s="16"/>
      <c r="I57" s="16">
        <f t="shared" si="6"/>
        <v>0</v>
      </c>
    </row>
    <row r="58" spans="2:9" x14ac:dyDescent="0.2">
      <c r="B58" s="13" t="s">
        <v>59</v>
      </c>
      <c r="C58" s="11"/>
      <c r="D58" s="15">
        <v>520000</v>
      </c>
      <c r="E58" s="16">
        <v>-237800</v>
      </c>
      <c r="F58" s="15">
        <f t="shared" si="10"/>
        <v>282200</v>
      </c>
      <c r="G58" s="16">
        <v>280000</v>
      </c>
      <c r="H58" s="16">
        <v>280000</v>
      </c>
      <c r="I58" s="16">
        <f t="shared" si="6"/>
        <v>2200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1500000</v>
      </c>
      <c r="F59" s="15">
        <f>SUM(F60:F62)</f>
        <v>1500000</v>
      </c>
      <c r="G59" s="15">
        <f>SUM(G60:G62)</f>
        <v>1034482.76</v>
      </c>
      <c r="H59" s="15">
        <f>SUM(H60:H62)</f>
        <v>1034482.76</v>
      </c>
      <c r="I59" s="16">
        <f t="shared" si="6"/>
        <v>465517.24</v>
      </c>
    </row>
    <row r="60" spans="2:9" x14ac:dyDescent="0.2">
      <c r="B60" s="13" t="s">
        <v>61</v>
      </c>
      <c r="C60" s="11"/>
      <c r="D60" s="15">
        <v>0</v>
      </c>
      <c r="E60" s="16">
        <v>1500000</v>
      </c>
      <c r="F60" s="15">
        <f t="shared" si="10"/>
        <v>1500000</v>
      </c>
      <c r="G60" s="16">
        <v>1034482.76</v>
      </c>
      <c r="H60" s="16">
        <v>1034482.76</v>
      </c>
      <c r="I60" s="16">
        <f t="shared" si="6"/>
        <v>465517.24</v>
      </c>
    </row>
    <row r="61" spans="2:9" x14ac:dyDescent="0.2">
      <c r="B61" s="13" t="s">
        <v>62</v>
      </c>
      <c r="C61" s="11"/>
      <c r="D61" s="15"/>
      <c r="E61" s="16"/>
      <c r="F61" s="15">
        <f t="shared" si="10"/>
        <v>0</v>
      </c>
      <c r="G61" s="16"/>
      <c r="H61" s="16"/>
      <c r="I61" s="16">
        <f t="shared" si="6"/>
        <v>0</v>
      </c>
    </row>
    <row r="62" spans="2:9" x14ac:dyDescent="0.2">
      <c r="B62" s="13" t="s">
        <v>63</v>
      </c>
      <c r="C62" s="11"/>
      <c r="D62" s="15"/>
      <c r="E62" s="16"/>
      <c r="F62" s="15">
        <f t="shared" si="10"/>
        <v>0</v>
      </c>
      <c r="G62" s="16"/>
      <c r="H62" s="16"/>
      <c r="I62" s="16">
        <f t="shared" si="6"/>
        <v>0</v>
      </c>
    </row>
    <row r="63" spans="2:9" x14ac:dyDescent="0.2">
      <c r="B63" s="26" t="s">
        <v>64</v>
      </c>
      <c r="C63" s="27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/>
      <c r="E64" s="16"/>
      <c r="F64" s="15">
        <f t="shared" si="10"/>
        <v>0</v>
      </c>
      <c r="G64" s="16"/>
      <c r="H64" s="16"/>
      <c r="I64" s="16">
        <f t="shared" si="6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0"/>
        <v>0</v>
      </c>
      <c r="G65" s="16"/>
      <c r="H65" s="16"/>
      <c r="I65" s="16">
        <f t="shared" si="6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0"/>
        <v>0</v>
      </c>
      <c r="G66" s="16"/>
      <c r="H66" s="16"/>
      <c r="I66" s="16">
        <f t="shared" si="6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0"/>
        <v>0</v>
      </c>
      <c r="G67" s="16"/>
      <c r="H67" s="16"/>
      <c r="I67" s="16">
        <f t="shared" si="6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0"/>
        <v>0</v>
      </c>
      <c r="G68" s="16"/>
      <c r="H68" s="16"/>
      <c r="I68" s="16">
        <f t="shared" si="6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0"/>
        <v>0</v>
      </c>
      <c r="G69" s="16"/>
      <c r="H69" s="16"/>
      <c r="I69" s="16">
        <f t="shared" si="6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0"/>
        <v>0</v>
      </c>
      <c r="G70" s="16"/>
      <c r="H70" s="16"/>
      <c r="I70" s="16">
        <f t="shared" si="6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0"/>
        <v>0</v>
      </c>
      <c r="G71" s="16"/>
      <c r="H71" s="16"/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/>
      <c r="E73" s="16"/>
      <c r="F73" s="15">
        <f t="shared" si="10"/>
        <v>0</v>
      </c>
      <c r="G73" s="16"/>
      <c r="H73" s="16"/>
      <c r="I73" s="16">
        <f t="shared" si="6"/>
        <v>0</v>
      </c>
    </row>
    <row r="74" spans="2:9" x14ac:dyDescent="0.2">
      <c r="B74" s="13" t="s">
        <v>75</v>
      </c>
      <c r="C74" s="11"/>
      <c r="D74" s="15"/>
      <c r="E74" s="16"/>
      <c r="F74" s="15">
        <f t="shared" si="10"/>
        <v>0</v>
      </c>
      <c r="G74" s="16"/>
      <c r="H74" s="16"/>
      <c r="I74" s="16">
        <f t="shared" si="6"/>
        <v>0</v>
      </c>
    </row>
    <row r="75" spans="2:9" x14ac:dyDescent="0.2">
      <c r="B75" s="13" t="s">
        <v>76</v>
      </c>
      <c r="C75" s="11"/>
      <c r="D75" s="15"/>
      <c r="E75" s="16"/>
      <c r="F75" s="15">
        <f t="shared" si="10"/>
        <v>0</v>
      </c>
      <c r="G75" s="16"/>
      <c r="H75" s="16"/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240000</v>
      </c>
      <c r="E76" s="15">
        <f>SUM(E77:E83)</f>
        <v>1819112.18</v>
      </c>
      <c r="F76" s="15">
        <f>SUM(F77:F83)</f>
        <v>2059112.18</v>
      </c>
      <c r="G76" s="15">
        <f>SUM(G77:G83)</f>
        <v>1483632.95</v>
      </c>
      <c r="H76" s="15">
        <f>SUM(H77:H83)</f>
        <v>1483632.95</v>
      </c>
      <c r="I76" s="16">
        <f t="shared" si="6"/>
        <v>575479.23</v>
      </c>
    </row>
    <row r="77" spans="2:9" x14ac:dyDescent="0.2">
      <c r="B77" s="13" t="s">
        <v>78</v>
      </c>
      <c r="C77" s="11"/>
      <c r="D77" s="15"/>
      <c r="E77" s="16"/>
      <c r="F77" s="15">
        <f t="shared" si="10"/>
        <v>0</v>
      </c>
      <c r="G77" s="16"/>
      <c r="H77" s="16"/>
      <c r="I77" s="16">
        <f t="shared" si="6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0"/>
        <v>0</v>
      </c>
      <c r="G78" s="16"/>
      <c r="H78" s="16"/>
      <c r="I78" s="16">
        <f t="shared" si="6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0"/>
        <v>0</v>
      </c>
      <c r="G79" s="16"/>
      <c r="H79" s="16"/>
      <c r="I79" s="16">
        <f t="shared" si="6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0"/>
        <v>0</v>
      </c>
      <c r="G80" s="16"/>
      <c r="H80" s="16"/>
      <c r="I80" s="16">
        <f t="shared" si="6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0"/>
        <v>0</v>
      </c>
      <c r="G81" s="16"/>
      <c r="H81" s="16"/>
      <c r="I81" s="16">
        <f t="shared" si="6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0"/>
        <v>0</v>
      </c>
      <c r="G82" s="16"/>
      <c r="H82" s="16"/>
      <c r="I82" s="16">
        <f t="shared" si="6"/>
        <v>0</v>
      </c>
    </row>
    <row r="83" spans="2:9" x14ac:dyDescent="0.2">
      <c r="B83" s="13" t="s">
        <v>84</v>
      </c>
      <c r="C83" s="11"/>
      <c r="D83" s="15">
        <v>240000</v>
      </c>
      <c r="E83" s="16">
        <v>1819112.18</v>
      </c>
      <c r="F83" s="15">
        <f t="shared" si="10"/>
        <v>2059112.18</v>
      </c>
      <c r="G83" s="16">
        <v>1483632.95</v>
      </c>
      <c r="H83" s="16">
        <v>1483632.95</v>
      </c>
      <c r="I83" s="16">
        <f t="shared" si="6"/>
        <v>575479.23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0</v>
      </c>
      <c r="E85" s="21">
        <f>E86+E104+E94+E114+E124+E134+E138+E147+E151</f>
        <v>6140921.7799999993</v>
      </c>
      <c r="F85" s="21">
        <f t="shared" si="12"/>
        <v>6140921.7799999993</v>
      </c>
      <c r="G85" s="21">
        <f>G86+G104+G94+G114+G124+G134+G138+G147+G151</f>
        <v>4126872.75</v>
      </c>
      <c r="H85" s="21">
        <f>H86+H104+H94+H114+H124+H134+H138+H147+H151</f>
        <v>4126872.75</v>
      </c>
      <c r="I85" s="21">
        <f t="shared" si="12"/>
        <v>2014049.0299999993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103" si="14">D87+E87</f>
        <v>0</v>
      </c>
      <c r="G87" s="16"/>
      <c r="H87" s="16"/>
      <c r="I87" s="16">
        <f t="shared" si="13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14"/>
        <v>0</v>
      </c>
      <c r="G88" s="16"/>
      <c r="H88" s="16"/>
      <c r="I88" s="16">
        <f t="shared" si="13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14"/>
        <v>0</v>
      </c>
      <c r="G89" s="16"/>
      <c r="H89" s="16"/>
      <c r="I89" s="16">
        <f t="shared" si="13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14"/>
        <v>0</v>
      </c>
      <c r="G90" s="16"/>
      <c r="H90" s="16"/>
      <c r="I90" s="16">
        <f t="shared" si="13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14"/>
        <v>0</v>
      </c>
      <c r="G91" s="16"/>
      <c r="H91" s="16"/>
      <c r="I91" s="16">
        <f t="shared" si="13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14"/>
        <v>0</v>
      </c>
      <c r="G92" s="16"/>
      <c r="H92" s="16"/>
      <c r="I92" s="16">
        <f t="shared" si="13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14"/>
        <v>0</v>
      </c>
      <c r="G93" s="16"/>
      <c r="H93" s="16"/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/>
      <c r="E95" s="16"/>
      <c r="F95" s="15">
        <f t="shared" si="14"/>
        <v>0</v>
      </c>
      <c r="G95" s="16"/>
      <c r="H95" s="16"/>
      <c r="I95" s="16">
        <f t="shared" si="13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14"/>
        <v>0</v>
      </c>
      <c r="G96" s="16"/>
      <c r="H96" s="16"/>
      <c r="I96" s="16">
        <f t="shared" si="13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14"/>
        <v>0</v>
      </c>
      <c r="G97" s="16"/>
      <c r="H97" s="16"/>
      <c r="I97" s="16">
        <f t="shared" si="13"/>
        <v>0</v>
      </c>
    </row>
    <row r="98" spans="2:9" x14ac:dyDescent="0.2">
      <c r="B98" s="13" t="s">
        <v>24</v>
      </c>
      <c r="C98" s="11"/>
      <c r="D98" s="15">
        <v>0</v>
      </c>
      <c r="E98" s="16">
        <v>0</v>
      </c>
      <c r="F98" s="15">
        <f t="shared" si="14"/>
        <v>0</v>
      </c>
      <c r="G98" s="16">
        <v>0</v>
      </c>
      <c r="H98" s="16">
        <v>0</v>
      </c>
      <c r="I98" s="16">
        <f t="shared" si="13"/>
        <v>0</v>
      </c>
    </row>
    <row r="99" spans="2:9" x14ac:dyDescent="0.2">
      <c r="B99" s="13" t="s">
        <v>25</v>
      </c>
      <c r="C99" s="11"/>
      <c r="D99" s="15">
        <v>0</v>
      </c>
      <c r="E99" s="16">
        <v>0</v>
      </c>
      <c r="F99" s="15">
        <f t="shared" si="14"/>
        <v>0</v>
      </c>
      <c r="G99" s="16">
        <v>0</v>
      </c>
      <c r="H99" s="16">
        <v>0</v>
      </c>
      <c r="I99" s="16">
        <f t="shared" si="13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14"/>
        <v>0</v>
      </c>
      <c r="G100" s="16"/>
      <c r="H100" s="16"/>
      <c r="I100" s="16">
        <f t="shared" si="13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14"/>
        <v>0</v>
      </c>
      <c r="G101" s="16"/>
      <c r="H101" s="16"/>
      <c r="I101" s="16">
        <f t="shared" si="13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14"/>
        <v>0</v>
      </c>
      <c r="G102" s="16"/>
      <c r="H102" s="16"/>
      <c r="I102" s="16">
        <f t="shared" si="13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14"/>
        <v>0</v>
      </c>
      <c r="G103" s="16"/>
      <c r="H103" s="16"/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0</v>
      </c>
      <c r="E104" s="15">
        <f>SUM(E105:E113)</f>
        <v>6140921.7799999993</v>
      </c>
      <c r="F104" s="15">
        <f>SUM(F105:F113)</f>
        <v>6140921.7799999993</v>
      </c>
      <c r="G104" s="15">
        <f>SUM(G105:G113)</f>
        <v>4126872.75</v>
      </c>
      <c r="H104" s="15">
        <f>SUM(H105:H113)</f>
        <v>4126872.75</v>
      </c>
      <c r="I104" s="16">
        <f t="shared" si="13"/>
        <v>2014049.0299999993</v>
      </c>
    </row>
    <row r="105" spans="2:9" x14ac:dyDescent="0.2">
      <c r="B105" s="13" t="s">
        <v>31</v>
      </c>
      <c r="C105" s="11"/>
      <c r="D105" s="15">
        <v>0</v>
      </c>
      <c r="E105" s="16">
        <v>1250890.56</v>
      </c>
      <c r="F105" s="16">
        <f>D105+E105</f>
        <v>1250890.56</v>
      </c>
      <c r="G105" s="16">
        <v>888698.09</v>
      </c>
      <c r="H105" s="16">
        <v>888698.09</v>
      </c>
      <c r="I105" s="16">
        <f t="shared" si="13"/>
        <v>362192.47000000009</v>
      </c>
    </row>
    <row r="106" spans="2:9" x14ac:dyDescent="0.2">
      <c r="B106" s="13" t="s">
        <v>32</v>
      </c>
      <c r="C106" s="11"/>
      <c r="D106" s="15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x14ac:dyDescent="0.2">
      <c r="B108" s="13" t="s">
        <v>34</v>
      </c>
      <c r="C108" s="11"/>
      <c r="D108" s="15">
        <v>0</v>
      </c>
      <c r="E108" s="16">
        <v>885.66</v>
      </c>
      <c r="F108" s="16">
        <f t="shared" si="15"/>
        <v>885.66</v>
      </c>
      <c r="G108" s="16">
        <v>885.66</v>
      </c>
      <c r="H108" s="16">
        <v>885.66</v>
      </c>
      <c r="I108" s="16">
        <f t="shared" si="13"/>
        <v>0</v>
      </c>
    </row>
    <row r="109" spans="2:9" x14ac:dyDescent="0.2">
      <c r="B109" s="13" t="s">
        <v>35</v>
      </c>
      <c r="C109" s="11"/>
      <c r="D109" s="15">
        <v>0</v>
      </c>
      <c r="E109" s="16">
        <v>0</v>
      </c>
      <c r="F109" s="16">
        <f t="shared" si="15"/>
        <v>0</v>
      </c>
      <c r="G109" s="16">
        <v>0</v>
      </c>
      <c r="H109" s="16">
        <v>0</v>
      </c>
      <c r="I109" s="16">
        <f t="shared" si="13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x14ac:dyDescent="0.2">
      <c r="B113" s="13" t="s">
        <v>39</v>
      </c>
      <c r="C113" s="11"/>
      <c r="D113" s="15">
        <v>0</v>
      </c>
      <c r="E113" s="16">
        <v>4889145.5599999996</v>
      </c>
      <c r="F113" s="16">
        <f t="shared" si="15"/>
        <v>4889145.5599999996</v>
      </c>
      <c r="G113" s="16">
        <v>3237289</v>
      </c>
      <c r="H113" s="16">
        <v>3237289</v>
      </c>
      <c r="I113" s="16">
        <f t="shared" si="13"/>
        <v>1651856.5599999996</v>
      </c>
    </row>
    <row r="114" spans="2:9" ht="25.5" customHeight="1" x14ac:dyDescent="0.2">
      <c r="B114" s="26" t="s">
        <v>40</v>
      </c>
      <c r="C114" s="27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>
        <v>0</v>
      </c>
      <c r="E135" s="16">
        <v>0</v>
      </c>
      <c r="F135" s="16">
        <f>D135+E135</f>
        <v>0</v>
      </c>
      <c r="G135" s="16">
        <v>0</v>
      </c>
      <c r="H135" s="16">
        <v>0</v>
      </c>
      <c r="I135" s="16">
        <f t="shared" si="13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80823412.590000004</v>
      </c>
      <c r="E160" s="14">
        <f t="shared" si="21"/>
        <v>9977610.0199999996</v>
      </c>
      <c r="F160" s="14">
        <f t="shared" si="21"/>
        <v>90801022.610000014</v>
      </c>
      <c r="G160" s="14">
        <f t="shared" si="21"/>
        <v>88116737.610000014</v>
      </c>
      <c r="H160" s="14">
        <f t="shared" si="21"/>
        <v>87850939.430000022</v>
      </c>
      <c r="I160" s="14">
        <f t="shared" si="21"/>
        <v>2684285.0000000009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I7:I9"/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C66DB-7D78-4F38-A8DD-4AD5304FF706}">
  <sheetPr>
    <tabColor rgb="FFFF0000"/>
  </sheetPr>
  <dimension ref="B1:I161"/>
  <sheetViews>
    <sheetView workbookViewId="0">
      <selection activeCell="D23" sqref="D23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256" width="11" style="6"/>
    <col min="257" max="257" width="4" style="6" customWidth="1"/>
    <col min="258" max="258" width="11" style="6"/>
    <col min="259" max="259" width="46" style="6" customWidth="1"/>
    <col min="260" max="260" width="16" style="6" customWidth="1"/>
    <col min="261" max="261" width="19.140625" style="6" customWidth="1"/>
    <col min="262" max="262" width="13.5703125" style="6" customWidth="1"/>
    <col min="263" max="263" width="13.140625" style="6" customWidth="1"/>
    <col min="264" max="264" width="14.7109375" style="6" customWidth="1"/>
    <col min="265" max="265" width="15.28515625" style="6" bestFit="1" customWidth="1"/>
    <col min="266" max="512" width="11" style="6"/>
    <col min="513" max="513" width="4" style="6" customWidth="1"/>
    <col min="514" max="514" width="11" style="6"/>
    <col min="515" max="515" width="46" style="6" customWidth="1"/>
    <col min="516" max="516" width="16" style="6" customWidth="1"/>
    <col min="517" max="517" width="19.140625" style="6" customWidth="1"/>
    <col min="518" max="518" width="13.5703125" style="6" customWidth="1"/>
    <col min="519" max="519" width="13.140625" style="6" customWidth="1"/>
    <col min="520" max="520" width="14.7109375" style="6" customWidth="1"/>
    <col min="521" max="521" width="15.28515625" style="6" bestFit="1" customWidth="1"/>
    <col min="522" max="768" width="11" style="6"/>
    <col min="769" max="769" width="4" style="6" customWidth="1"/>
    <col min="770" max="770" width="11" style="6"/>
    <col min="771" max="771" width="46" style="6" customWidth="1"/>
    <col min="772" max="772" width="16" style="6" customWidth="1"/>
    <col min="773" max="773" width="19.140625" style="6" customWidth="1"/>
    <col min="774" max="774" width="13.5703125" style="6" customWidth="1"/>
    <col min="775" max="775" width="13.140625" style="6" customWidth="1"/>
    <col min="776" max="776" width="14.7109375" style="6" customWidth="1"/>
    <col min="777" max="777" width="15.28515625" style="6" bestFit="1" customWidth="1"/>
    <col min="778" max="1024" width="11" style="6"/>
    <col min="1025" max="1025" width="4" style="6" customWidth="1"/>
    <col min="1026" max="1026" width="11" style="6"/>
    <col min="1027" max="1027" width="46" style="6" customWidth="1"/>
    <col min="1028" max="1028" width="16" style="6" customWidth="1"/>
    <col min="1029" max="1029" width="19.140625" style="6" customWidth="1"/>
    <col min="1030" max="1030" width="13.5703125" style="6" customWidth="1"/>
    <col min="1031" max="1031" width="13.140625" style="6" customWidth="1"/>
    <col min="1032" max="1032" width="14.7109375" style="6" customWidth="1"/>
    <col min="1033" max="1033" width="15.28515625" style="6" bestFit="1" customWidth="1"/>
    <col min="1034" max="1280" width="11" style="6"/>
    <col min="1281" max="1281" width="4" style="6" customWidth="1"/>
    <col min="1282" max="1282" width="11" style="6"/>
    <col min="1283" max="1283" width="46" style="6" customWidth="1"/>
    <col min="1284" max="1284" width="16" style="6" customWidth="1"/>
    <col min="1285" max="1285" width="19.140625" style="6" customWidth="1"/>
    <col min="1286" max="1286" width="13.5703125" style="6" customWidth="1"/>
    <col min="1287" max="1287" width="13.140625" style="6" customWidth="1"/>
    <col min="1288" max="1288" width="14.7109375" style="6" customWidth="1"/>
    <col min="1289" max="1289" width="15.28515625" style="6" bestFit="1" customWidth="1"/>
    <col min="1290" max="1536" width="11" style="6"/>
    <col min="1537" max="1537" width="4" style="6" customWidth="1"/>
    <col min="1538" max="1538" width="11" style="6"/>
    <col min="1539" max="1539" width="46" style="6" customWidth="1"/>
    <col min="1540" max="1540" width="16" style="6" customWidth="1"/>
    <col min="1541" max="1541" width="19.140625" style="6" customWidth="1"/>
    <col min="1542" max="1542" width="13.5703125" style="6" customWidth="1"/>
    <col min="1543" max="1543" width="13.140625" style="6" customWidth="1"/>
    <col min="1544" max="1544" width="14.7109375" style="6" customWidth="1"/>
    <col min="1545" max="1545" width="15.28515625" style="6" bestFit="1" customWidth="1"/>
    <col min="1546" max="1792" width="11" style="6"/>
    <col min="1793" max="1793" width="4" style="6" customWidth="1"/>
    <col min="1794" max="1794" width="11" style="6"/>
    <col min="1795" max="1795" width="46" style="6" customWidth="1"/>
    <col min="1796" max="1796" width="16" style="6" customWidth="1"/>
    <col min="1797" max="1797" width="19.140625" style="6" customWidth="1"/>
    <col min="1798" max="1798" width="13.5703125" style="6" customWidth="1"/>
    <col min="1799" max="1799" width="13.140625" style="6" customWidth="1"/>
    <col min="1800" max="1800" width="14.7109375" style="6" customWidth="1"/>
    <col min="1801" max="1801" width="15.28515625" style="6" bestFit="1" customWidth="1"/>
    <col min="1802" max="2048" width="11" style="6"/>
    <col min="2049" max="2049" width="4" style="6" customWidth="1"/>
    <col min="2050" max="2050" width="11" style="6"/>
    <col min="2051" max="2051" width="46" style="6" customWidth="1"/>
    <col min="2052" max="2052" width="16" style="6" customWidth="1"/>
    <col min="2053" max="2053" width="19.140625" style="6" customWidth="1"/>
    <col min="2054" max="2054" width="13.5703125" style="6" customWidth="1"/>
    <col min="2055" max="2055" width="13.140625" style="6" customWidth="1"/>
    <col min="2056" max="2056" width="14.7109375" style="6" customWidth="1"/>
    <col min="2057" max="2057" width="15.28515625" style="6" bestFit="1" customWidth="1"/>
    <col min="2058" max="2304" width="11" style="6"/>
    <col min="2305" max="2305" width="4" style="6" customWidth="1"/>
    <col min="2306" max="2306" width="11" style="6"/>
    <col min="2307" max="2307" width="46" style="6" customWidth="1"/>
    <col min="2308" max="2308" width="16" style="6" customWidth="1"/>
    <col min="2309" max="2309" width="19.140625" style="6" customWidth="1"/>
    <col min="2310" max="2310" width="13.5703125" style="6" customWidth="1"/>
    <col min="2311" max="2311" width="13.140625" style="6" customWidth="1"/>
    <col min="2312" max="2312" width="14.7109375" style="6" customWidth="1"/>
    <col min="2313" max="2313" width="15.28515625" style="6" bestFit="1" customWidth="1"/>
    <col min="2314" max="2560" width="11" style="6"/>
    <col min="2561" max="2561" width="4" style="6" customWidth="1"/>
    <col min="2562" max="2562" width="11" style="6"/>
    <col min="2563" max="2563" width="46" style="6" customWidth="1"/>
    <col min="2564" max="2564" width="16" style="6" customWidth="1"/>
    <col min="2565" max="2565" width="19.140625" style="6" customWidth="1"/>
    <col min="2566" max="2566" width="13.5703125" style="6" customWidth="1"/>
    <col min="2567" max="2567" width="13.140625" style="6" customWidth="1"/>
    <col min="2568" max="2568" width="14.7109375" style="6" customWidth="1"/>
    <col min="2569" max="2569" width="15.28515625" style="6" bestFit="1" customWidth="1"/>
    <col min="2570" max="2816" width="11" style="6"/>
    <col min="2817" max="2817" width="4" style="6" customWidth="1"/>
    <col min="2818" max="2818" width="11" style="6"/>
    <col min="2819" max="2819" width="46" style="6" customWidth="1"/>
    <col min="2820" max="2820" width="16" style="6" customWidth="1"/>
    <col min="2821" max="2821" width="19.140625" style="6" customWidth="1"/>
    <col min="2822" max="2822" width="13.5703125" style="6" customWidth="1"/>
    <col min="2823" max="2823" width="13.140625" style="6" customWidth="1"/>
    <col min="2824" max="2824" width="14.7109375" style="6" customWidth="1"/>
    <col min="2825" max="2825" width="15.28515625" style="6" bestFit="1" customWidth="1"/>
    <col min="2826" max="3072" width="11" style="6"/>
    <col min="3073" max="3073" width="4" style="6" customWidth="1"/>
    <col min="3074" max="3074" width="11" style="6"/>
    <col min="3075" max="3075" width="46" style="6" customWidth="1"/>
    <col min="3076" max="3076" width="16" style="6" customWidth="1"/>
    <col min="3077" max="3077" width="19.140625" style="6" customWidth="1"/>
    <col min="3078" max="3078" width="13.5703125" style="6" customWidth="1"/>
    <col min="3079" max="3079" width="13.140625" style="6" customWidth="1"/>
    <col min="3080" max="3080" width="14.7109375" style="6" customWidth="1"/>
    <col min="3081" max="3081" width="15.28515625" style="6" bestFit="1" customWidth="1"/>
    <col min="3082" max="3328" width="11" style="6"/>
    <col min="3329" max="3329" width="4" style="6" customWidth="1"/>
    <col min="3330" max="3330" width="11" style="6"/>
    <col min="3331" max="3331" width="46" style="6" customWidth="1"/>
    <col min="3332" max="3332" width="16" style="6" customWidth="1"/>
    <col min="3333" max="3333" width="19.140625" style="6" customWidth="1"/>
    <col min="3334" max="3334" width="13.5703125" style="6" customWidth="1"/>
    <col min="3335" max="3335" width="13.140625" style="6" customWidth="1"/>
    <col min="3336" max="3336" width="14.7109375" style="6" customWidth="1"/>
    <col min="3337" max="3337" width="15.28515625" style="6" bestFit="1" customWidth="1"/>
    <col min="3338" max="3584" width="11" style="6"/>
    <col min="3585" max="3585" width="4" style="6" customWidth="1"/>
    <col min="3586" max="3586" width="11" style="6"/>
    <col min="3587" max="3587" width="46" style="6" customWidth="1"/>
    <col min="3588" max="3588" width="16" style="6" customWidth="1"/>
    <col min="3589" max="3589" width="19.140625" style="6" customWidth="1"/>
    <col min="3590" max="3590" width="13.5703125" style="6" customWidth="1"/>
    <col min="3591" max="3591" width="13.140625" style="6" customWidth="1"/>
    <col min="3592" max="3592" width="14.7109375" style="6" customWidth="1"/>
    <col min="3593" max="3593" width="15.28515625" style="6" bestFit="1" customWidth="1"/>
    <col min="3594" max="3840" width="11" style="6"/>
    <col min="3841" max="3841" width="4" style="6" customWidth="1"/>
    <col min="3842" max="3842" width="11" style="6"/>
    <col min="3843" max="3843" width="46" style="6" customWidth="1"/>
    <col min="3844" max="3844" width="16" style="6" customWidth="1"/>
    <col min="3845" max="3845" width="19.140625" style="6" customWidth="1"/>
    <col min="3846" max="3846" width="13.5703125" style="6" customWidth="1"/>
    <col min="3847" max="3847" width="13.140625" style="6" customWidth="1"/>
    <col min="3848" max="3848" width="14.7109375" style="6" customWidth="1"/>
    <col min="3849" max="3849" width="15.28515625" style="6" bestFit="1" customWidth="1"/>
    <col min="3850" max="4096" width="11" style="6"/>
    <col min="4097" max="4097" width="4" style="6" customWidth="1"/>
    <col min="4098" max="4098" width="11" style="6"/>
    <col min="4099" max="4099" width="46" style="6" customWidth="1"/>
    <col min="4100" max="4100" width="16" style="6" customWidth="1"/>
    <col min="4101" max="4101" width="19.140625" style="6" customWidth="1"/>
    <col min="4102" max="4102" width="13.5703125" style="6" customWidth="1"/>
    <col min="4103" max="4103" width="13.140625" style="6" customWidth="1"/>
    <col min="4104" max="4104" width="14.7109375" style="6" customWidth="1"/>
    <col min="4105" max="4105" width="15.28515625" style="6" bestFit="1" customWidth="1"/>
    <col min="4106" max="4352" width="11" style="6"/>
    <col min="4353" max="4353" width="4" style="6" customWidth="1"/>
    <col min="4354" max="4354" width="11" style="6"/>
    <col min="4355" max="4355" width="46" style="6" customWidth="1"/>
    <col min="4356" max="4356" width="16" style="6" customWidth="1"/>
    <col min="4357" max="4357" width="19.140625" style="6" customWidth="1"/>
    <col min="4358" max="4358" width="13.5703125" style="6" customWidth="1"/>
    <col min="4359" max="4359" width="13.140625" style="6" customWidth="1"/>
    <col min="4360" max="4360" width="14.7109375" style="6" customWidth="1"/>
    <col min="4361" max="4361" width="15.28515625" style="6" bestFit="1" customWidth="1"/>
    <col min="4362" max="4608" width="11" style="6"/>
    <col min="4609" max="4609" width="4" style="6" customWidth="1"/>
    <col min="4610" max="4610" width="11" style="6"/>
    <col min="4611" max="4611" width="46" style="6" customWidth="1"/>
    <col min="4612" max="4612" width="16" style="6" customWidth="1"/>
    <col min="4613" max="4613" width="19.140625" style="6" customWidth="1"/>
    <col min="4614" max="4614" width="13.5703125" style="6" customWidth="1"/>
    <col min="4615" max="4615" width="13.140625" style="6" customWidth="1"/>
    <col min="4616" max="4616" width="14.7109375" style="6" customWidth="1"/>
    <col min="4617" max="4617" width="15.28515625" style="6" bestFit="1" customWidth="1"/>
    <col min="4618" max="4864" width="11" style="6"/>
    <col min="4865" max="4865" width="4" style="6" customWidth="1"/>
    <col min="4866" max="4866" width="11" style="6"/>
    <col min="4867" max="4867" width="46" style="6" customWidth="1"/>
    <col min="4868" max="4868" width="16" style="6" customWidth="1"/>
    <col min="4869" max="4869" width="19.140625" style="6" customWidth="1"/>
    <col min="4870" max="4870" width="13.5703125" style="6" customWidth="1"/>
    <col min="4871" max="4871" width="13.140625" style="6" customWidth="1"/>
    <col min="4872" max="4872" width="14.7109375" style="6" customWidth="1"/>
    <col min="4873" max="4873" width="15.28515625" style="6" bestFit="1" customWidth="1"/>
    <col min="4874" max="5120" width="11" style="6"/>
    <col min="5121" max="5121" width="4" style="6" customWidth="1"/>
    <col min="5122" max="5122" width="11" style="6"/>
    <col min="5123" max="5123" width="46" style="6" customWidth="1"/>
    <col min="5124" max="5124" width="16" style="6" customWidth="1"/>
    <col min="5125" max="5125" width="19.140625" style="6" customWidth="1"/>
    <col min="5126" max="5126" width="13.5703125" style="6" customWidth="1"/>
    <col min="5127" max="5127" width="13.140625" style="6" customWidth="1"/>
    <col min="5128" max="5128" width="14.7109375" style="6" customWidth="1"/>
    <col min="5129" max="5129" width="15.28515625" style="6" bestFit="1" customWidth="1"/>
    <col min="5130" max="5376" width="11" style="6"/>
    <col min="5377" max="5377" width="4" style="6" customWidth="1"/>
    <col min="5378" max="5378" width="11" style="6"/>
    <col min="5379" max="5379" width="46" style="6" customWidth="1"/>
    <col min="5380" max="5380" width="16" style="6" customWidth="1"/>
    <col min="5381" max="5381" width="19.140625" style="6" customWidth="1"/>
    <col min="5382" max="5382" width="13.5703125" style="6" customWidth="1"/>
    <col min="5383" max="5383" width="13.140625" style="6" customWidth="1"/>
    <col min="5384" max="5384" width="14.7109375" style="6" customWidth="1"/>
    <col min="5385" max="5385" width="15.28515625" style="6" bestFit="1" customWidth="1"/>
    <col min="5386" max="5632" width="11" style="6"/>
    <col min="5633" max="5633" width="4" style="6" customWidth="1"/>
    <col min="5634" max="5634" width="11" style="6"/>
    <col min="5635" max="5635" width="46" style="6" customWidth="1"/>
    <col min="5636" max="5636" width="16" style="6" customWidth="1"/>
    <col min="5637" max="5637" width="19.140625" style="6" customWidth="1"/>
    <col min="5638" max="5638" width="13.5703125" style="6" customWidth="1"/>
    <col min="5639" max="5639" width="13.140625" style="6" customWidth="1"/>
    <col min="5640" max="5640" width="14.7109375" style="6" customWidth="1"/>
    <col min="5641" max="5641" width="15.28515625" style="6" bestFit="1" customWidth="1"/>
    <col min="5642" max="5888" width="11" style="6"/>
    <col min="5889" max="5889" width="4" style="6" customWidth="1"/>
    <col min="5890" max="5890" width="11" style="6"/>
    <col min="5891" max="5891" width="46" style="6" customWidth="1"/>
    <col min="5892" max="5892" width="16" style="6" customWidth="1"/>
    <col min="5893" max="5893" width="19.140625" style="6" customWidth="1"/>
    <col min="5894" max="5894" width="13.5703125" style="6" customWidth="1"/>
    <col min="5895" max="5895" width="13.140625" style="6" customWidth="1"/>
    <col min="5896" max="5896" width="14.7109375" style="6" customWidth="1"/>
    <col min="5897" max="5897" width="15.28515625" style="6" bestFit="1" customWidth="1"/>
    <col min="5898" max="6144" width="11" style="6"/>
    <col min="6145" max="6145" width="4" style="6" customWidth="1"/>
    <col min="6146" max="6146" width="11" style="6"/>
    <col min="6147" max="6147" width="46" style="6" customWidth="1"/>
    <col min="6148" max="6148" width="16" style="6" customWidth="1"/>
    <col min="6149" max="6149" width="19.140625" style="6" customWidth="1"/>
    <col min="6150" max="6150" width="13.5703125" style="6" customWidth="1"/>
    <col min="6151" max="6151" width="13.140625" style="6" customWidth="1"/>
    <col min="6152" max="6152" width="14.7109375" style="6" customWidth="1"/>
    <col min="6153" max="6153" width="15.28515625" style="6" bestFit="1" customWidth="1"/>
    <col min="6154" max="6400" width="11" style="6"/>
    <col min="6401" max="6401" width="4" style="6" customWidth="1"/>
    <col min="6402" max="6402" width="11" style="6"/>
    <col min="6403" max="6403" width="46" style="6" customWidth="1"/>
    <col min="6404" max="6404" width="16" style="6" customWidth="1"/>
    <col min="6405" max="6405" width="19.140625" style="6" customWidth="1"/>
    <col min="6406" max="6406" width="13.5703125" style="6" customWidth="1"/>
    <col min="6407" max="6407" width="13.140625" style="6" customWidth="1"/>
    <col min="6408" max="6408" width="14.7109375" style="6" customWidth="1"/>
    <col min="6409" max="6409" width="15.28515625" style="6" bestFit="1" customWidth="1"/>
    <col min="6410" max="6656" width="11" style="6"/>
    <col min="6657" max="6657" width="4" style="6" customWidth="1"/>
    <col min="6658" max="6658" width="11" style="6"/>
    <col min="6659" max="6659" width="46" style="6" customWidth="1"/>
    <col min="6660" max="6660" width="16" style="6" customWidth="1"/>
    <col min="6661" max="6661" width="19.140625" style="6" customWidth="1"/>
    <col min="6662" max="6662" width="13.5703125" style="6" customWidth="1"/>
    <col min="6663" max="6663" width="13.140625" style="6" customWidth="1"/>
    <col min="6664" max="6664" width="14.7109375" style="6" customWidth="1"/>
    <col min="6665" max="6665" width="15.28515625" style="6" bestFit="1" customWidth="1"/>
    <col min="6666" max="6912" width="11" style="6"/>
    <col min="6913" max="6913" width="4" style="6" customWidth="1"/>
    <col min="6914" max="6914" width="11" style="6"/>
    <col min="6915" max="6915" width="46" style="6" customWidth="1"/>
    <col min="6916" max="6916" width="16" style="6" customWidth="1"/>
    <col min="6917" max="6917" width="19.140625" style="6" customWidth="1"/>
    <col min="6918" max="6918" width="13.5703125" style="6" customWidth="1"/>
    <col min="6919" max="6919" width="13.140625" style="6" customWidth="1"/>
    <col min="6920" max="6920" width="14.7109375" style="6" customWidth="1"/>
    <col min="6921" max="6921" width="15.28515625" style="6" bestFit="1" customWidth="1"/>
    <col min="6922" max="7168" width="11" style="6"/>
    <col min="7169" max="7169" width="4" style="6" customWidth="1"/>
    <col min="7170" max="7170" width="11" style="6"/>
    <col min="7171" max="7171" width="46" style="6" customWidth="1"/>
    <col min="7172" max="7172" width="16" style="6" customWidth="1"/>
    <col min="7173" max="7173" width="19.140625" style="6" customWidth="1"/>
    <col min="7174" max="7174" width="13.5703125" style="6" customWidth="1"/>
    <col min="7175" max="7175" width="13.140625" style="6" customWidth="1"/>
    <col min="7176" max="7176" width="14.7109375" style="6" customWidth="1"/>
    <col min="7177" max="7177" width="15.28515625" style="6" bestFit="1" customWidth="1"/>
    <col min="7178" max="7424" width="11" style="6"/>
    <col min="7425" max="7425" width="4" style="6" customWidth="1"/>
    <col min="7426" max="7426" width="11" style="6"/>
    <col min="7427" max="7427" width="46" style="6" customWidth="1"/>
    <col min="7428" max="7428" width="16" style="6" customWidth="1"/>
    <col min="7429" max="7429" width="19.140625" style="6" customWidth="1"/>
    <col min="7430" max="7430" width="13.5703125" style="6" customWidth="1"/>
    <col min="7431" max="7431" width="13.140625" style="6" customWidth="1"/>
    <col min="7432" max="7432" width="14.7109375" style="6" customWidth="1"/>
    <col min="7433" max="7433" width="15.28515625" style="6" bestFit="1" customWidth="1"/>
    <col min="7434" max="7680" width="11" style="6"/>
    <col min="7681" max="7681" width="4" style="6" customWidth="1"/>
    <col min="7682" max="7682" width="11" style="6"/>
    <col min="7683" max="7683" width="46" style="6" customWidth="1"/>
    <col min="7684" max="7684" width="16" style="6" customWidth="1"/>
    <col min="7685" max="7685" width="19.140625" style="6" customWidth="1"/>
    <col min="7686" max="7686" width="13.5703125" style="6" customWidth="1"/>
    <col min="7687" max="7687" width="13.140625" style="6" customWidth="1"/>
    <col min="7688" max="7688" width="14.7109375" style="6" customWidth="1"/>
    <col min="7689" max="7689" width="15.28515625" style="6" bestFit="1" customWidth="1"/>
    <col min="7690" max="7936" width="11" style="6"/>
    <col min="7937" max="7937" width="4" style="6" customWidth="1"/>
    <col min="7938" max="7938" width="11" style="6"/>
    <col min="7939" max="7939" width="46" style="6" customWidth="1"/>
    <col min="7940" max="7940" width="16" style="6" customWidth="1"/>
    <col min="7941" max="7941" width="19.140625" style="6" customWidth="1"/>
    <col min="7942" max="7942" width="13.5703125" style="6" customWidth="1"/>
    <col min="7943" max="7943" width="13.140625" style="6" customWidth="1"/>
    <col min="7944" max="7944" width="14.7109375" style="6" customWidth="1"/>
    <col min="7945" max="7945" width="15.28515625" style="6" bestFit="1" customWidth="1"/>
    <col min="7946" max="8192" width="11" style="6"/>
    <col min="8193" max="8193" width="4" style="6" customWidth="1"/>
    <col min="8194" max="8194" width="11" style="6"/>
    <col min="8195" max="8195" width="46" style="6" customWidth="1"/>
    <col min="8196" max="8196" width="16" style="6" customWidth="1"/>
    <col min="8197" max="8197" width="19.140625" style="6" customWidth="1"/>
    <col min="8198" max="8198" width="13.5703125" style="6" customWidth="1"/>
    <col min="8199" max="8199" width="13.140625" style="6" customWidth="1"/>
    <col min="8200" max="8200" width="14.7109375" style="6" customWidth="1"/>
    <col min="8201" max="8201" width="15.28515625" style="6" bestFit="1" customWidth="1"/>
    <col min="8202" max="8448" width="11" style="6"/>
    <col min="8449" max="8449" width="4" style="6" customWidth="1"/>
    <col min="8450" max="8450" width="11" style="6"/>
    <col min="8451" max="8451" width="46" style="6" customWidth="1"/>
    <col min="8452" max="8452" width="16" style="6" customWidth="1"/>
    <col min="8453" max="8453" width="19.140625" style="6" customWidth="1"/>
    <col min="8454" max="8454" width="13.5703125" style="6" customWidth="1"/>
    <col min="8455" max="8455" width="13.140625" style="6" customWidth="1"/>
    <col min="8456" max="8456" width="14.7109375" style="6" customWidth="1"/>
    <col min="8457" max="8457" width="15.28515625" style="6" bestFit="1" customWidth="1"/>
    <col min="8458" max="8704" width="11" style="6"/>
    <col min="8705" max="8705" width="4" style="6" customWidth="1"/>
    <col min="8706" max="8706" width="11" style="6"/>
    <col min="8707" max="8707" width="46" style="6" customWidth="1"/>
    <col min="8708" max="8708" width="16" style="6" customWidth="1"/>
    <col min="8709" max="8709" width="19.140625" style="6" customWidth="1"/>
    <col min="8710" max="8710" width="13.5703125" style="6" customWidth="1"/>
    <col min="8711" max="8711" width="13.140625" style="6" customWidth="1"/>
    <col min="8712" max="8712" width="14.7109375" style="6" customWidth="1"/>
    <col min="8713" max="8713" width="15.28515625" style="6" bestFit="1" customWidth="1"/>
    <col min="8714" max="8960" width="11" style="6"/>
    <col min="8961" max="8961" width="4" style="6" customWidth="1"/>
    <col min="8962" max="8962" width="11" style="6"/>
    <col min="8963" max="8963" width="46" style="6" customWidth="1"/>
    <col min="8964" max="8964" width="16" style="6" customWidth="1"/>
    <col min="8965" max="8965" width="19.140625" style="6" customWidth="1"/>
    <col min="8966" max="8966" width="13.5703125" style="6" customWidth="1"/>
    <col min="8967" max="8967" width="13.140625" style="6" customWidth="1"/>
    <col min="8968" max="8968" width="14.7109375" style="6" customWidth="1"/>
    <col min="8969" max="8969" width="15.28515625" style="6" bestFit="1" customWidth="1"/>
    <col min="8970" max="9216" width="11" style="6"/>
    <col min="9217" max="9217" width="4" style="6" customWidth="1"/>
    <col min="9218" max="9218" width="11" style="6"/>
    <col min="9219" max="9219" width="46" style="6" customWidth="1"/>
    <col min="9220" max="9220" width="16" style="6" customWidth="1"/>
    <col min="9221" max="9221" width="19.140625" style="6" customWidth="1"/>
    <col min="9222" max="9222" width="13.5703125" style="6" customWidth="1"/>
    <col min="9223" max="9223" width="13.140625" style="6" customWidth="1"/>
    <col min="9224" max="9224" width="14.7109375" style="6" customWidth="1"/>
    <col min="9225" max="9225" width="15.28515625" style="6" bestFit="1" customWidth="1"/>
    <col min="9226" max="9472" width="11" style="6"/>
    <col min="9473" max="9473" width="4" style="6" customWidth="1"/>
    <col min="9474" max="9474" width="11" style="6"/>
    <col min="9475" max="9475" width="46" style="6" customWidth="1"/>
    <col min="9476" max="9476" width="16" style="6" customWidth="1"/>
    <col min="9477" max="9477" width="19.140625" style="6" customWidth="1"/>
    <col min="9478" max="9478" width="13.5703125" style="6" customWidth="1"/>
    <col min="9479" max="9479" width="13.140625" style="6" customWidth="1"/>
    <col min="9480" max="9480" width="14.7109375" style="6" customWidth="1"/>
    <col min="9481" max="9481" width="15.28515625" style="6" bestFit="1" customWidth="1"/>
    <col min="9482" max="9728" width="11" style="6"/>
    <col min="9729" max="9729" width="4" style="6" customWidth="1"/>
    <col min="9730" max="9730" width="11" style="6"/>
    <col min="9731" max="9731" width="46" style="6" customWidth="1"/>
    <col min="9732" max="9732" width="16" style="6" customWidth="1"/>
    <col min="9733" max="9733" width="19.140625" style="6" customWidth="1"/>
    <col min="9734" max="9734" width="13.5703125" style="6" customWidth="1"/>
    <col min="9735" max="9735" width="13.140625" style="6" customWidth="1"/>
    <col min="9736" max="9736" width="14.7109375" style="6" customWidth="1"/>
    <col min="9737" max="9737" width="15.28515625" style="6" bestFit="1" customWidth="1"/>
    <col min="9738" max="9984" width="11" style="6"/>
    <col min="9985" max="9985" width="4" style="6" customWidth="1"/>
    <col min="9986" max="9986" width="11" style="6"/>
    <col min="9987" max="9987" width="46" style="6" customWidth="1"/>
    <col min="9988" max="9988" width="16" style="6" customWidth="1"/>
    <col min="9989" max="9989" width="19.140625" style="6" customWidth="1"/>
    <col min="9990" max="9990" width="13.5703125" style="6" customWidth="1"/>
    <col min="9991" max="9991" width="13.140625" style="6" customWidth="1"/>
    <col min="9992" max="9992" width="14.7109375" style="6" customWidth="1"/>
    <col min="9993" max="9993" width="15.28515625" style="6" bestFit="1" customWidth="1"/>
    <col min="9994" max="10240" width="11" style="6"/>
    <col min="10241" max="10241" width="4" style="6" customWidth="1"/>
    <col min="10242" max="10242" width="11" style="6"/>
    <col min="10243" max="10243" width="46" style="6" customWidth="1"/>
    <col min="10244" max="10244" width="16" style="6" customWidth="1"/>
    <col min="10245" max="10245" width="19.140625" style="6" customWidth="1"/>
    <col min="10246" max="10246" width="13.5703125" style="6" customWidth="1"/>
    <col min="10247" max="10247" width="13.140625" style="6" customWidth="1"/>
    <col min="10248" max="10248" width="14.7109375" style="6" customWidth="1"/>
    <col min="10249" max="10249" width="15.28515625" style="6" bestFit="1" customWidth="1"/>
    <col min="10250" max="10496" width="11" style="6"/>
    <col min="10497" max="10497" width="4" style="6" customWidth="1"/>
    <col min="10498" max="10498" width="11" style="6"/>
    <col min="10499" max="10499" width="46" style="6" customWidth="1"/>
    <col min="10500" max="10500" width="16" style="6" customWidth="1"/>
    <col min="10501" max="10501" width="19.140625" style="6" customWidth="1"/>
    <col min="10502" max="10502" width="13.5703125" style="6" customWidth="1"/>
    <col min="10503" max="10503" width="13.140625" style="6" customWidth="1"/>
    <col min="10504" max="10504" width="14.7109375" style="6" customWidth="1"/>
    <col min="10505" max="10505" width="15.28515625" style="6" bestFit="1" customWidth="1"/>
    <col min="10506" max="10752" width="11" style="6"/>
    <col min="10753" max="10753" width="4" style="6" customWidth="1"/>
    <col min="10754" max="10754" width="11" style="6"/>
    <col min="10755" max="10755" width="46" style="6" customWidth="1"/>
    <col min="10756" max="10756" width="16" style="6" customWidth="1"/>
    <col min="10757" max="10757" width="19.140625" style="6" customWidth="1"/>
    <col min="10758" max="10758" width="13.5703125" style="6" customWidth="1"/>
    <col min="10759" max="10759" width="13.140625" style="6" customWidth="1"/>
    <col min="10760" max="10760" width="14.7109375" style="6" customWidth="1"/>
    <col min="10761" max="10761" width="15.28515625" style="6" bestFit="1" customWidth="1"/>
    <col min="10762" max="11008" width="11" style="6"/>
    <col min="11009" max="11009" width="4" style="6" customWidth="1"/>
    <col min="11010" max="11010" width="11" style="6"/>
    <col min="11011" max="11011" width="46" style="6" customWidth="1"/>
    <col min="11012" max="11012" width="16" style="6" customWidth="1"/>
    <col min="11013" max="11013" width="19.140625" style="6" customWidth="1"/>
    <col min="11014" max="11014" width="13.5703125" style="6" customWidth="1"/>
    <col min="11015" max="11015" width="13.140625" style="6" customWidth="1"/>
    <col min="11016" max="11016" width="14.7109375" style="6" customWidth="1"/>
    <col min="11017" max="11017" width="15.28515625" style="6" bestFit="1" customWidth="1"/>
    <col min="11018" max="11264" width="11" style="6"/>
    <col min="11265" max="11265" width="4" style="6" customWidth="1"/>
    <col min="11266" max="11266" width="11" style="6"/>
    <col min="11267" max="11267" width="46" style="6" customWidth="1"/>
    <col min="11268" max="11268" width="16" style="6" customWidth="1"/>
    <col min="11269" max="11269" width="19.140625" style="6" customWidth="1"/>
    <col min="11270" max="11270" width="13.5703125" style="6" customWidth="1"/>
    <col min="11271" max="11271" width="13.140625" style="6" customWidth="1"/>
    <col min="11272" max="11272" width="14.7109375" style="6" customWidth="1"/>
    <col min="11273" max="11273" width="15.28515625" style="6" bestFit="1" customWidth="1"/>
    <col min="11274" max="11520" width="11" style="6"/>
    <col min="11521" max="11521" width="4" style="6" customWidth="1"/>
    <col min="11522" max="11522" width="11" style="6"/>
    <col min="11523" max="11523" width="46" style="6" customWidth="1"/>
    <col min="11524" max="11524" width="16" style="6" customWidth="1"/>
    <col min="11525" max="11525" width="19.140625" style="6" customWidth="1"/>
    <col min="11526" max="11526" width="13.5703125" style="6" customWidth="1"/>
    <col min="11527" max="11527" width="13.140625" style="6" customWidth="1"/>
    <col min="11528" max="11528" width="14.7109375" style="6" customWidth="1"/>
    <col min="11529" max="11529" width="15.28515625" style="6" bestFit="1" customWidth="1"/>
    <col min="11530" max="11776" width="11" style="6"/>
    <col min="11777" max="11777" width="4" style="6" customWidth="1"/>
    <col min="11778" max="11778" width="11" style="6"/>
    <col min="11779" max="11779" width="46" style="6" customWidth="1"/>
    <col min="11780" max="11780" width="16" style="6" customWidth="1"/>
    <col min="11781" max="11781" width="19.140625" style="6" customWidth="1"/>
    <col min="11782" max="11782" width="13.5703125" style="6" customWidth="1"/>
    <col min="11783" max="11783" width="13.140625" style="6" customWidth="1"/>
    <col min="11784" max="11784" width="14.7109375" style="6" customWidth="1"/>
    <col min="11785" max="11785" width="15.28515625" style="6" bestFit="1" customWidth="1"/>
    <col min="11786" max="12032" width="11" style="6"/>
    <col min="12033" max="12033" width="4" style="6" customWidth="1"/>
    <col min="12034" max="12034" width="11" style="6"/>
    <col min="12035" max="12035" width="46" style="6" customWidth="1"/>
    <col min="12036" max="12036" width="16" style="6" customWidth="1"/>
    <col min="12037" max="12037" width="19.140625" style="6" customWidth="1"/>
    <col min="12038" max="12038" width="13.5703125" style="6" customWidth="1"/>
    <col min="12039" max="12039" width="13.140625" style="6" customWidth="1"/>
    <col min="12040" max="12040" width="14.7109375" style="6" customWidth="1"/>
    <col min="12041" max="12041" width="15.28515625" style="6" bestFit="1" customWidth="1"/>
    <col min="12042" max="12288" width="11" style="6"/>
    <col min="12289" max="12289" width="4" style="6" customWidth="1"/>
    <col min="12290" max="12290" width="11" style="6"/>
    <col min="12291" max="12291" width="46" style="6" customWidth="1"/>
    <col min="12292" max="12292" width="16" style="6" customWidth="1"/>
    <col min="12293" max="12293" width="19.140625" style="6" customWidth="1"/>
    <col min="12294" max="12294" width="13.5703125" style="6" customWidth="1"/>
    <col min="12295" max="12295" width="13.140625" style="6" customWidth="1"/>
    <col min="12296" max="12296" width="14.7109375" style="6" customWidth="1"/>
    <col min="12297" max="12297" width="15.28515625" style="6" bestFit="1" customWidth="1"/>
    <col min="12298" max="12544" width="11" style="6"/>
    <col min="12545" max="12545" width="4" style="6" customWidth="1"/>
    <col min="12546" max="12546" width="11" style="6"/>
    <col min="12547" max="12547" width="46" style="6" customWidth="1"/>
    <col min="12548" max="12548" width="16" style="6" customWidth="1"/>
    <col min="12549" max="12549" width="19.140625" style="6" customWidth="1"/>
    <col min="12550" max="12550" width="13.5703125" style="6" customWidth="1"/>
    <col min="12551" max="12551" width="13.140625" style="6" customWidth="1"/>
    <col min="12552" max="12552" width="14.7109375" style="6" customWidth="1"/>
    <col min="12553" max="12553" width="15.28515625" style="6" bestFit="1" customWidth="1"/>
    <col min="12554" max="12800" width="11" style="6"/>
    <col min="12801" max="12801" width="4" style="6" customWidth="1"/>
    <col min="12802" max="12802" width="11" style="6"/>
    <col min="12803" max="12803" width="46" style="6" customWidth="1"/>
    <col min="12804" max="12804" width="16" style="6" customWidth="1"/>
    <col min="12805" max="12805" width="19.140625" style="6" customWidth="1"/>
    <col min="12806" max="12806" width="13.5703125" style="6" customWidth="1"/>
    <col min="12807" max="12807" width="13.140625" style="6" customWidth="1"/>
    <col min="12808" max="12808" width="14.7109375" style="6" customWidth="1"/>
    <col min="12809" max="12809" width="15.28515625" style="6" bestFit="1" customWidth="1"/>
    <col min="12810" max="13056" width="11" style="6"/>
    <col min="13057" max="13057" width="4" style="6" customWidth="1"/>
    <col min="13058" max="13058" width="11" style="6"/>
    <col min="13059" max="13059" width="46" style="6" customWidth="1"/>
    <col min="13060" max="13060" width="16" style="6" customWidth="1"/>
    <col min="13061" max="13061" width="19.140625" style="6" customWidth="1"/>
    <col min="13062" max="13062" width="13.5703125" style="6" customWidth="1"/>
    <col min="13063" max="13063" width="13.140625" style="6" customWidth="1"/>
    <col min="13064" max="13064" width="14.7109375" style="6" customWidth="1"/>
    <col min="13065" max="13065" width="15.28515625" style="6" bestFit="1" customWidth="1"/>
    <col min="13066" max="13312" width="11" style="6"/>
    <col min="13313" max="13313" width="4" style="6" customWidth="1"/>
    <col min="13314" max="13314" width="11" style="6"/>
    <col min="13315" max="13315" width="46" style="6" customWidth="1"/>
    <col min="13316" max="13316" width="16" style="6" customWidth="1"/>
    <col min="13317" max="13317" width="19.140625" style="6" customWidth="1"/>
    <col min="13318" max="13318" width="13.5703125" style="6" customWidth="1"/>
    <col min="13319" max="13319" width="13.140625" style="6" customWidth="1"/>
    <col min="13320" max="13320" width="14.7109375" style="6" customWidth="1"/>
    <col min="13321" max="13321" width="15.28515625" style="6" bestFit="1" customWidth="1"/>
    <col min="13322" max="13568" width="11" style="6"/>
    <col min="13569" max="13569" width="4" style="6" customWidth="1"/>
    <col min="13570" max="13570" width="11" style="6"/>
    <col min="13571" max="13571" width="46" style="6" customWidth="1"/>
    <col min="13572" max="13572" width="16" style="6" customWidth="1"/>
    <col min="13573" max="13573" width="19.140625" style="6" customWidth="1"/>
    <col min="13574" max="13574" width="13.5703125" style="6" customWidth="1"/>
    <col min="13575" max="13575" width="13.140625" style="6" customWidth="1"/>
    <col min="13576" max="13576" width="14.7109375" style="6" customWidth="1"/>
    <col min="13577" max="13577" width="15.28515625" style="6" bestFit="1" customWidth="1"/>
    <col min="13578" max="13824" width="11" style="6"/>
    <col min="13825" max="13825" width="4" style="6" customWidth="1"/>
    <col min="13826" max="13826" width="11" style="6"/>
    <col min="13827" max="13827" width="46" style="6" customWidth="1"/>
    <col min="13828" max="13828" width="16" style="6" customWidth="1"/>
    <col min="13829" max="13829" width="19.140625" style="6" customWidth="1"/>
    <col min="13830" max="13830" width="13.5703125" style="6" customWidth="1"/>
    <col min="13831" max="13831" width="13.140625" style="6" customWidth="1"/>
    <col min="13832" max="13832" width="14.7109375" style="6" customWidth="1"/>
    <col min="13833" max="13833" width="15.28515625" style="6" bestFit="1" customWidth="1"/>
    <col min="13834" max="14080" width="11" style="6"/>
    <col min="14081" max="14081" width="4" style="6" customWidth="1"/>
    <col min="14082" max="14082" width="11" style="6"/>
    <col min="14083" max="14083" width="46" style="6" customWidth="1"/>
    <col min="14084" max="14084" width="16" style="6" customWidth="1"/>
    <col min="14085" max="14085" width="19.140625" style="6" customWidth="1"/>
    <col min="14086" max="14086" width="13.5703125" style="6" customWidth="1"/>
    <col min="14087" max="14087" width="13.140625" style="6" customWidth="1"/>
    <col min="14088" max="14088" width="14.7109375" style="6" customWidth="1"/>
    <col min="14089" max="14089" width="15.28515625" style="6" bestFit="1" customWidth="1"/>
    <col min="14090" max="14336" width="11" style="6"/>
    <col min="14337" max="14337" width="4" style="6" customWidth="1"/>
    <col min="14338" max="14338" width="11" style="6"/>
    <col min="14339" max="14339" width="46" style="6" customWidth="1"/>
    <col min="14340" max="14340" width="16" style="6" customWidth="1"/>
    <col min="14341" max="14341" width="19.140625" style="6" customWidth="1"/>
    <col min="14342" max="14342" width="13.5703125" style="6" customWidth="1"/>
    <col min="14343" max="14343" width="13.140625" style="6" customWidth="1"/>
    <col min="14344" max="14344" width="14.7109375" style="6" customWidth="1"/>
    <col min="14345" max="14345" width="15.28515625" style="6" bestFit="1" customWidth="1"/>
    <col min="14346" max="14592" width="11" style="6"/>
    <col min="14593" max="14593" width="4" style="6" customWidth="1"/>
    <col min="14594" max="14594" width="11" style="6"/>
    <col min="14595" max="14595" width="46" style="6" customWidth="1"/>
    <col min="14596" max="14596" width="16" style="6" customWidth="1"/>
    <col min="14597" max="14597" width="19.140625" style="6" customWidth="1"/>
    <col min="14598" max="14598" width="13.5703125" style="6" customWidth="1"/>
    <col min="14599" max="14599" width="13.140625" style="6" customWidth="1"/>
    <col min="14600" max="14600" width="14.7109375" style="6" customWidth="1"/>
    <col min="14601" max="14601" width="15.28515625" style="6" bestFit="1" customWidth="1"/>
    <col min="14602" max="14848" width="11" style="6"/>
    <col min="14849" max="14849" width="4" style="6" customWidth="1"/>
    <col min="14850" max="14850" width="11" style="6"/>
    <col min="14851" max="14851" width="46" style="6" customWidth="1"/>
    <col min="14852" max="14852" width="16" style="6" customWidth="1"/>
    <col min="14853" max="14853" width="19.140625" style="6" customWidth="1"/>
    <col min="14854" max="14854" width="13.5703125" style="6" customWidth="1"/>
    <col min="14855" max="14855" width="13.140625" style="6" customWidth="1"/>
    <col min="14856" max="14856" width="14.7109375" style="6" customWidth="1"/>
    <col min="14857" max="14857" width="15.28515625" style="6" bestFit="1" customWidth="1"/>
    <col min="14858" max="15104" width="11" style="6"/>
    <col min="15105" max="15105" width="4" style="6" customWidth="1"/>
    <col min="15106" max="15106" width="11" style="6"/>
    <col min="15107" max="15107" width="46" style="6" customWidth="1"/>
    <col min="15108" max="15108" width="16" style="6" customWidth="1"/>
    <col min="15109" max="15109" width="19.140625" style="6" customWidth="1"/>
    <col min="15110" max="15110" width="13.5703125" style="6" customWidth="1"/>
    <col min="15111" max="15111" width="13.140625" style="6" customWidth="1"/>
    <col min="15112" max="15112" width="14.7109375" style="6" customWidth="1"/>
    <col min="15113" max="15113" width="15.28515625" style="6" bestFit="1" customWidth="1"/>
    <col min="15114" max="15360" width="11" style="6"/>
    <col min="15361" max="15361" width="4" style="6" customWidth="1"/>
    <col min="15362" max="15362" width="11" style="6"/>
    <col min="15363" max="15363" width="46" style="6" customWidth="1"/>
    <col min="15364" max="15364" width="16" style="6" customWidth="1"/>
    <col min="15365" max="15365" width="19.140625" style="6" customWidth="1"/>
    <col min="15366" max="15366" width="13.5703125" style="6" customWidth="1"/>
    <col min="15367" max="15367" width="13.140625" style="6" customWidth="1"/>
    <col min="15368" max="15368" width="14.7109375" style="6" customWidth="1"/>
    <col min="15369" max="15369" width="15.28515625" style="6" bestFit="1" customWidth="1"/>
    <col min="15370" max="15616" width="11" style="6"/>
    <col min="15617" max="15617" width="4" style="6" customWidth="1"/>
    <col min="15618" max="15618" width="11" style="6"/>
    <col min="15619" max="15619" width="46" style="6" customWidth="1"/>
    <col min="15620" max="15620" width="16" style="6" customWidth="1"/>
    <col min="15621" max="15621" width="19.140625" style="6" customWidth="1"/>
    <col min="15622" max="15622" width="13.5703125" style="6" customWidth="1"/>
    <col min="15623" max="15623" width="13.140625" style="6" customWidth="1"/>
    <col min="15624" max="15624" width="14.7109375" style="6" customWidth="1"/>
    <col min="15625" max="15625" width="15.28515625" style="6" bestFit="1" customWidth="1"/>
    <col min="15626" max="15872" width="11" style="6"/>
    <col min="15873" max="15873" width="4" style="6" customWidth="1"/>
    <col min="15874" max="15874" width="11" style="6"/>
    <col min="15875" max="15875" width="46" style="6" customWidth="1"/>
    <col min="15876" max="15876" width="16" style="6" customWidth="1"/>
    <col min="15877" max="15877" width="19.140625" style="6" customWidth="1"/>
    <col min="15878" max="15878" width="13.5703125" style="6" customWidth="1"/>
    <col min="15879" max="15879" width="13.140625" style="6" customWidth="1"/>
    <col min="15880" max="15880" width="14.7109375" style="6" customWidth="1"/>
    <col min="15881" max="15881" width="15.28515625" style="6" bestFit="1" customWidth="1"/>
    <col min="15882" max="16128" width="11" style="6"/>
    <col min="16129" max="16129" width="4" style="6" customWidth="1"/>
    <col min="16130" max="16130" width="11" style="6"/>
    <col min="16131" max="16131" width="46" style="6" customWidth="1"/>
    <col min="16132" max="16132" width="16" style="6" customWidth="1"/>
    <col min="16133" max="16133" width="19.140625" style="6" customWidth="1"/>
    <col min="16134" max="16134" width="13.5703125" style="6" customWidth="1"/>
    <col min="16135" max="16135" width="13.140625" style="6" customWidth="1"/>
    <col min="16136" max="16136" width="14.7109375" style="6" customWidth="1"/>
    <col min="16137" max="16137" width="15.28515625" style="6" bestFit="1" customWidth="1"/>
    <col min="16138" max="16384" width="11" style="6"/>
  </cols>
  <sheetData>
    <row r="1" spans="2:9" ht="13.5" thickBot="1" x14ac:dyDescent="0.25"/>
    <row r="2" spans="2:9" x14ac:dyDescent="0.2">
      <c r="B2" s="28" t="s">
        <v>87</v>
      </c>
      <c r="C2" s="37"/>
      <c r="D2" s="37"/>
      <c r="E2" s="37"/>
      <c r="F2" s="37"/>
      <c r="G2" s="37"/>
      <c r="H2" s="37"/>
      <c r="I2" s="38"/>
    </row>
    <row r="3" spans="2:9" x14ac:dyDescent="0.2">
      <c r="B3" s="30" t="s">
        <v>0</v>
      </c>
      <c r="C3" s="39"/>
      <c r="D3" s="39"/>
      <c r="E3" s="39"/>
      <c r="F3" s="39"/>
      <c r="G3" s="39"/>
      <c r="H3" s="39"/>
      <c r="I3" s="40"/>
    </row>
    <row r="4" spans="2:9" x14ac:dyDescent="0.2">
      <c r="B4" s="30" t="s">
        <v>1</v>
      </c>
      <c r="C4" s="39"/>
      <c r="D4" s="39"/>
      <c r="E4" s="39"/>
      <c r="F4" s="39"/>
      <c r="G4" s="39"/>
      <c r="H4" s="39"/>
      <c r="I4" s="40"/>
    </row>
    <row r="5" spans="2:9" x14ac:dyDescent="0.2">
      <c r="B5" s="30" t="s">
        <v>88</v>
      </c>
      <c r="C5" s="39"/>
      <c r="D5" s="39"/>
      <c r="E5" s="39"/>
      <c r="F5" s="39"/>
      <c r="G5" s="39"/>
      <c r="H5" s="39"/>
      <c r="I5" s="40"/>
    </row>
    <row r="6" spans="2:9" ht="13.5" thickBot="1" x14ac:dyDescent="0.25">
      <c r="B6" s="32" t="s">
        <v>2</v>
      </c>
      <c r="C6" s="41"/>
      <c r="D6" s="41"/>
      <c r="E6" s="41"/>
      <c r="F6" s="41"/>
      <c r="G6" s="41"/>
      <c r="H6" s="41"/>
      <c r="I6" s="42"/>
    </row>
    <row r="7" spans="2:9" ht="15.75" customHeight="1" x14ac:dyDescent="0.2">
      <c r="B7" s="28" t="s">
        <v>3</v>
      </c>
      <c r="C7" s="29"/>
      <c r="D7" s="28" t="s">
        <v>4</v>
      </c>
      <c r="E7" s="37"/>
      <c r="F7" s="37"/>
      <c r="G7" s="37"/>
      <c r="H7" s="29"/>
      <c r="I7" s="34" t="s">
        <v>5</v>
      </c>
    </row>
    <row r="8" spans="2:9" ht="15" customHeight="1" thickBot="1" x14ac:dyDescent="0.25">
      <c r="B8" s="30"/>
      <c r="C8" s="31"/>
      <c r="D8" s="32"/>
      <c r="E8" s="41"/>
      <c r="F8" s="41"/>
      <c r="G8" s="41"/>
      <c r="H8" s="33"/>
      <c r="I8" s="35"/>
    </row>
    <row r="9" spans="2:9" ht="26.25" thickBot="1" x14ac:dyDescent="0.25">
      <c r="B9" s="32"/>
      <c r="C9" s="33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36"/>
    </row>
    <row r="10" spans="2:9" x14ac:dyDescent="0.2">
      <c r="B10" s="7" t="s">
        <v>11</v>
      </c>
      <c r="C10" s="8"/>
      <c r="D10" s="14">
        <f t="shared" ref="D10:I10" si="0">D11+D19+D29+D39+D49+D59+D72+D76+D63</f>
        <v>80823412.590000004</v>
      </c>
      <c r="E10" s="14">
        <f t="shared" si="0"/>
        <v>4036688.24</v>
      </c>
      <c r="F10" s="14">
        <f t="shared" si="0"/>
        <v>84860100.830000013</v>
      </c>
      <c r="G10" s="14">
        <f t="shared" si="0"/>
        <v>90255087.220000014</v>
      </c>
      <c r="H10" s="14">
        <f t="shared" si="0"/>
        <v>89896665.25</v>
      </c>
      <c r="I10" s="14">
        <f t="shared" si="0"/>
        <v>-5394986.3900000006</v>
      </c>
    </row>
    <row r="11" spans="2:9" x14ac:dyDescent="0.2">
      <c r="B11" s="3" t="s">
        <v>12</v>
      </c>
      <c r="C11" s="9"/>
      <c r="D11" s="15">
        <f t="shared" ref="D11:I11" si="1">SUM(D12:D18)</f>
        <v>27662310.520000003</v>
      </c>
      <c r="E11" s="15">
        <f t="shared" si="1"/>
        <v>1979587.19</v>
      </c>
      <c r="F11" s="15">
        <f t="shared" si="1"/>
        <v>29641897.710000001</v>
      </c>
      <c r="G11" s="15">
        <f t="shared" si="1"/>
        <v>28030231.539999999</v>
      </c>
      <c r="H11" s="15">
        <f t="shared" si="1"/>
        <v>28030231.539999999</v>
      </c>
      <c r="I11" s="15">
        <f t="shared" si="1"/>
        <v>1611666.1699999997</v>
      </c>
    </row>
    <row r="12" spans="2:9" x14ac:dyDescent="0.2">
      <c r="B12" s="13" t="s">
        <v>13</v>
      </c>
      <c r="C12" s="11"/>
      <c r="D12" s="15">
        <v>21808280.129999999</v>
      </c>
      <c r="E12" s="16">
        <v>380000</v>
      </c>
      <c r="F12" s="16">
        <f>D12+E12</f>
        <v>22188280.129999999</v>
      </c>
      <c r="G12" s="16">
        <v>21483768</v>
      </c>
      <c r="H12" s="16">
        <v>21483768</v>
      </c>
      <c r="I12" s="16">
        <f>F12-G12</f>
        <v>704512.12999999896</v>
      </c>
    </row>
    <row r="13" spans="2:9" x14ac:dyDescent="0.2">
      <c r="B13" s="13" t="s">
        <v>14</v>
      </c>
      <c r="C13" s="11"/>
      <c r="D13" s="15">
        <v>1437026.37</v>
      </c>
      <c r="E13" s="16">
        <v>8638.7800000000007</v>
      </c>
      <c r="F13" s="16">
        <f t="shared" ref="F13:F18" si="2">D13+E13</f>
        <v>1445665.1500000001</v>
      </c>
      <c r="G13" s="16">
        <v>1268673.69</v>
      </c>
      <c r="H13" s="16">
        <v>1268673.69</v>
      </c>
      <c r="I13" s="16">
        <f t="shared" ref="I13:I18" si="3">F13-G13</f>
        <v>176991.4600000002</v>
      </c>
    </row>
    <row r="14" spans="2:9" x14ac:dyDescent="0.2">
      <c r="B14" s="13" t="s">
        <v>15</v>
      </c>
      <c r="C14" s="11"/>
      <c r="D14" s="15">
        <v>4364246.17</v>
      </c>
      <c r="E14" s="16">
        <v>1585698.41</v>
      </c>
      <c r="F14" s="16">
        <f t="shared" si="2"/>
        <v>5949944.5800000001</v>
      </c>
      <c r="G14" s="16">
        <v>5265789.8499999996</v>
      </c>
      <c r="H14" s="16">
        <v>5265789.8499999996</v>
      </c>
      <c r="I14" s="16">
        <f t="shared" si="3"/>
        <v>684154.73000000045</v>
      </c>
    </row>
    <row r="15" spans="2:9" x14ac:dyDescent="0.2">
      <c r="B15" s="13" t="s">
        <v>16</v>
      </c>
      <c r="C15" s="11"/>
      <c r="D15" s="15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x14ac:dyDescent="0.2">
      <c r="B16" s="13" t="s">
        <v>17</v>
      </c>
      <c r="C16" s="11"/>
      <c r="D16" s="15">
        <v>52757.85</v>
      </c>
      <c r="E16" s="16">
        <v>5250</v>
      </c>
      <c r="F16" s="16">
        <f t="shared" si="2"/>
        <v>58007.85</v>
      </c>
      <c r="G16" s="16">
        <v>12000</v>
      </c>
      <c r="H16" s="16">
        <v>12000</v>
      </c>
      <c r="I16" s="16">
        <f t="shared" si="3"/>
        <v>46007.85</v>
      </c>
    </row>
    <row r="17" spans="2:9" x14ac:dyDescent="0.2">
      <c r="B17" s="13" t="s">
        <v>18</v>
      </c>
      <c r="C17" s="11"/>
      <c r="D17" s="15"/>
      <c r="E17" s="16"/>
      <c r="F17" s="16">
        <f t="shared" si="2"/>
        <v>0</v>
      </c>
      <c r="G17" s="16"/>
      <c r="H17" s="16"/>
      <c r="I17" s="16">
        <f t="shared" si="3"/>
        <v>0</v>
      </c>
    </row>
    <row r="18" spans="2:9" x14ac:dyDescent="0.2">
      <c r="B18" s="13" t="s">
        <v>19</v>
      </c>
      <c r="C18" s="11"/>
      <c r="D18" s="15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8015856.5</v>
      </c>
      <c r="E19" s="15">
        <f t="shared" si="4"/>
        <v>2146168.0900000003</v>
      </c>
      <c r="F19" s="15">
        <f t="shared" si="4"/>
        <v>10162024.59</v>
      </c>
      <c r="G19" s="15">
        <f t="shared" si="4"/>
        <v>9980247.7500000019</v>
      </c>
      <c r="H19" s="15">
        <f t="shared" si="4"/>
        <v>9642623</v>
      </c>
      <c r="I19" s="15">
        <f t="shared" si="4"/>
        <v>181776.83999999968</v>
      </c>
    </row>
    <row r="20" spans="2:9" x14ac:dyDescent="0.2">
      <c r="B20" s="13" t="s">
        <v>21</v>
      </c>
      <c r="C20" s="11"/>
      <c r="D20" s="15">
        <v>408410</v>
      </c>
      <c r="E20" s="16">
        <v>303291.07</v>
      </c>
      <c r="F20" s="15">
        <f t="shared" ref="F20:F28" si="5">D20+E20</f>
        <v>711701.07000000007</v>
      </c>
      <c r="G20" s="16">
        <v>645700.39</v>
      </c>
      <c r="H20" s="16">
        <v>645700.39</v>
      </c>
      <c r="I20" s="16">
        <f>F20-G20</f>
        <v>66000.680000000051</v>
      </c>
    </row>
    <row r="21" spans="2:9" x14ac:dyDescent="0.2">
      <c r="B21" s="13" t="s">
        <v>22</v>
      </c>
      <c r="C21" s="11"/>
      <c r="D21" s="15">
        <v>40160</v>
      </c>
      <c r="E21" s="16">
        <v>66640</v>
      </c>
      <c r="F21" s="15">
        <f t="shared" si="5"/>
        <v>106800</v>
      </c>
      <c r="G21" s="16">
        <v>108197.09</v>
      </c>
      <c r="H21" s="16">
        <v>108197.09</v>
      </c>
      <c r="I21" s="16">
        <f t="shared" ref="I21:I83" si="6">F21-G21</f>
        <v>-1397.0899999999965</v>
      </c>
    </row>
    <row r="22" spans="2:9" x14ac:dyDescent="0.2">
      <c r="B22" s="13" t="s">
        <v>23</v>
      </c>
      <c r="C22" s="11"/>
      <c r="D22" s="15">
        <v>100630</v>
      </c>
      <c r="E22" s="16">
        <v>65900</v>
      </c>
      <c r="F22" s="15">
        <f t="shared" si="5"/>
        <v>166530</v>
      </c>
      <c r="G22" s="16">
        <v>150877.5</v>
      </c>
      <c r="H22" s="16">
        <v>150877.5</v>
      </c>
      <c r="I22" s="16">
        <f t="shared" si="6"/>
        <v>15652.5</v>
      </c>
    </row>
    <row r="23" spans="2:9" x14ac:dyDescent="0.2">
      <c r="B23" s="13" t="s">
        <v>24</v>
      </c>
      <c r="C23" s="11"/>
      <c r="D23" s="15">
        <v>2872633</v>
      </c>
      <c r="E23" s="16">
        <v>614051.30000000005</v>
      </c>
      <c r="F23" s="15">
        <f t="shared" si="5"/>
        <v>3486684.3</v>
      </c>
      <c r="G23" s="16">
        <v>3146740.22</v>
      </c>
      <c r="H23" s="16">
        <v>3146740.22</v>
      </c>
      <c r="I23" s="16">
        <f t="shared" si="6"/>
        <v>339944.07999999961</v>
      </c>
    </row>
    <row r="24" spans="2:9" x14ac:dyDescent="0.2">
      <c r="B24" s="13" t="s">
        <v>25</v>
      </c>
      <c r="C24" s="11"/>
      <c r="D24" s="15">
        <v>1061000</v>
      </c>
      <c r="E24" s="16">
        <v>359760</v>
      </c>
      <c r="F24" s="15">
        <f t="shared" si="5"/>
        <v>1420760</v>
      </c>
      <c r="G24" s="16">
        <v>1530959.33</v>
      </c>
      <c r="H24" s="16">
        <v>1530959.33</v>
      </c>
      <c r="I24" s="16">
        <f t="shared" si="6"/>
        <v>-110199.33000000007</v>
      </c>
    </row>
    <row r="25" spans="2:9" x14ac:dyDescent="0.2">
      <c r="B25" s="13" t="s">
        <v>26</v>
      </c>
      <c r="C25" s="11"/>
      <c r="D25" s="15">
        <v>2370000</v>
      </c>
      <c r="E25" s="16">
        <v>44889.87</v>
      </c>
      <c r="F25" s="15">
        <f t="shared" si="5"/>
        <v>2414889.87</v>
      </c>
      <c r="G25" s="16">
        <v>2744429.85</v>
      </c>
      <c r="H25" s="16">
        <v>2406805.1</v>
      </c>
      <c r="I25" s="16">
        <f t="shared" si="6"/>
        <v>-329539.98</v>
      </c>
    </row>
    <row r="26" spans="2:9" x14ac:dyDescent="0.2">
      <c r="B26" s="13" t="s">
        <v>27</v>
      </c>
      <c r="C26" s="11"/>
      <c r="D26" s="15">
        <v>87223.5</v>
      </c>
      <c r="E26" s="16">
        <v>104929.06</v>
      </c>
      <c r="F26" s="15">
        <f t="shared" si="5"/>
        <v>192152.56</v>
      </c>
      <c r="G26" s="16">
        <v>135457.88</v>
      </c>
      <c r="H26" s="16">
        <v>135457.88</v>
      </c>
      <c r="I26" s="16">
        <f t="shared" si="6"/>
        <v>56694.679999999993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1075800</v>
      </c>
      <c r="E28" s="16">
        <v>586706.79</v>
      </c>
      <c r="F28" s="15">
        <f t="shared" si="5"/>
        <v>1662506.79</v>
      </c>
      <c r="G28" s="16">
        <v>1517885.49</v>
      </c>
      <c r="H28" s="16">
        <v>1517885.49</v>
      </c>
      <c r="I28" s="16">
        <f t="shared" si="6"/>
        <v>144621.30000000005</v>
      </c>
    </row>
    <row r="29" spans="2:9" x14ac:dyDescent="0.2">
      <c r="B29" s="3" t="s">
        <v>30</v>
      </c>
      <c r="C29" s="9"/>
      <c r="D29" s="15">
        <f t="shared" ref="D29:I29" si="7">SUM(D30:D38)</f>
        <v>40651177.259999998</v>
      </c>
      <c r="E29" s="15">
        <f t="shared" si="7"/>
        <v>-2908522.7199999997</v>
      </c>
      <c r="F29" s="15">
        <f t="shared" si="7"/>
        <v>37742654.539999999</v>
      </c>
      <c r="G29" s="15">
        <f t="shared" si="7"/>
        <v>46061763.450000003</v>
      </c>
      <c r="H29" s="15">
        <f t="shared" si="7"/>
        <v>46040966.229999997</v>
      </c>
      <c r="I29" s="15">
        <f t="shared" si="7"/>
        <v>-8319108.9100000001</v>
      </c>
    </row>
    <row r="30" spans="2:9" x14ac:dyDescent="0.2">
      <c r="B30" s="13" t="s">
        <v>31</v>
      </c>
      <c r="C30" s="11"/>
      <c r="D30" s="15">
        <v>25523921.859999999</v>
      </c>
      <c r="E30" s="16">
        <v>-2227628.63</v>
      </c>
      <c r="F30" s="15">
        <f t="shared" ref="F30:F38" si="8">D30+E30</f>
        <v>23296293.23</v>
      </c>
      <c r="G30" s="16">
        <v>32226617.440000001</v>
      </c>
      <c r="H30" s="16">
        <v>32226617.440000001</v>
      </c>
      <c r="I30" s="16">
        <f t="shared" si="6"/>
        <v>-8930324.2100000009</v>
      </c>
    </row>
    <row r="31" spans="2:9" x14ac:dyDescent="0.2">
      <c r="B31" s="13" t="s">
        <v>32</v>
      </c>
      <c r="C31" s="11"/>
      <c r="D31" s="15">
        <v>2099150</v>
      </c>
      <c r="E31" s="16">
        <v>450637.26</v>
      </c>
      <c r="F31" s="15">
        <f t="shared" si="8"/>
        <v>2549787.2599999998</v>
      </c>
      <c r="G31" s="16">
        <v>2358324.34</v>
      </c>
      <c r="H31" s="16">
        <v>2358324.34</v>
      </c>
      <c r="I31" s="16">
        <f t="shared" si="6"/>
        <v>191462.91999999993</v>
      </c>
    </row>
    <row r="32" spans="2:9" x14ac:dyDescent="0.2">
      <c r="B32" s="13" t="s">
        <v>33</v>
      </c>
      <c r="C32" s="11"/>
      <c r="D32" s="15">
        <v>2381571</v>
      </c>
      <c r="E32" s="16">
        <v>827587.95</v>
      </c>
      <c r="F32" s="15">
        <f t="shared" si="8"/>
        <v>3209158.95</v>
      </c>
      <c r="G32" s="16">
        <v>3436650.17</v>
      </c>
      <c r="H32" s="16">
        <v>3436649.93</v>
      </c>
      <c r="I32" s="16">
        <f t="shared" si="6"/>
        <v>-227491.21999999974</v>
      </c>
    </row>
    <row r="33" spans="2:9" x14ac:dyDescent="0.2">
      <c r="B33" s="13" t="s">
        <v>34</v>
      </c>
      <c r="C33" s="11"/>
      <c r="D33" s="15">
        <v>651000</v>
      </c>
      <c r="E33" s="16">
        <v>124684.3</v>
      </c>
      <c r="F33" s="15">
        <f t="shared" si="8"/>
        <v>775684.3</v>
      </c>
      <c r="G33" s="16">
        <v>817926.09</v>
      </c>
      <c r="H33" s="16">
        <v>797128.76</v>
      </c>
      <c r="I33" s="16">
        <f t="shared" si="6"/>
        <v>-42241.789999999921</v>
      </c>
    </row>
    <row r="34" spans="2:9" x14ac:dyDescent="0.2">
      <c r="B34" s="13" t="s">
        <v>35</v>
      </c>
      <c r="C34" s="11"/>
      <c r="D34" s="15">
        <v>4569677.9000000004</v>
      </c>
      <c r="E34" s="16">
        <v>-1117196.95</v>
      </c>
      <c r="F34" s="15">
        <f t="shared" si="8"/>
        <v>3452480.95</v>
      </c>
      <c r="G34" s="16">
        <v>2717075.57</v>
      </c>
      <c r="H34" s="16">
        <v>2717075.92</v>
      </c>
      <c r="I34" s="16">
        <f t="shared" si="6"/>
        <v>735405.38000000035</v>
      </c>
    </row>
    <row r="35" spans="2:9" x14ac:dyDescent="0.2">
      <c r="B35" s="13" t="s">
        <v>36</v>
      </c>
      <c r="C35" s="11"/>
      <c r="D35" s="15">
        <v>63922.5</v>
      </c>
      <c r="E35" s="16">
        <v>43997.5</v>
      </c>
      <c r="F35" s="15">
        <f t="shared" si="8"/>
        <v>107920</v>
      </c>
      <c r="G35" s="16">
        <v>60000</v>
      </c>
      <c r="H35" s="16">
        <v>60000</v>
      </c>
      <c r="I35" s="16">
        <f t="shared" si="6"/>
        <v>47920</v>
      </c>
    </row>
    <row r="36" spans="2:9" x14ac:dyDescent="0.2">
      <c r="B36" s="13" t="s">
        <v>37</v>
      </c>
      <c r="C36" s="11"/>
      <c r="D36" s="15">
        <v>65430</v>
      </c>
      <c r="E36" s="16">
        <v>-9250.09</v>
      </c>
      <c r="F36" s="15">
        <f t="shared" si="8"/>
        <v>56179.91</v>
      </c>
      <c r="G36" s="16">
        <v>27243.91</v>
      </c>
      <c r="H36" s="16">
        <v>27243.91</v>
      </c>
      <c r="I36" s="16">
        <f t="shared" si="6"/>
        <v>28936.000000000004</v>
      </c>
    </row>
    <row r="37" spans="2:9" x14ac:dyDescent="0.2">
      <c r="B37" s="13" t="s">
        <v>38</v>
      </c>
      <c r="C37" s="11"/>
      <c r="D37" s="15">
        <v>194850</v>
      </c>
      <c r="E37" s="16">
        <v>-74850</v>
      </c>
      <c r="F37" s="15">
        <f t="shared" si="8"/>
        <v>120000</v>
      </c>
      <c r="G37" s="16">
        <v>71486.759999999995</v>
      </c>
      <c r="H37" s="16">
        <v>71486.759999999995</v>
      </c>
      <c r="I37" s="16">
        <f t="shared" si="6"/>
        <v>48513.240000000005</v>
      </c>
    </row>
    <row r="38" spans="2:9" x14ac:dyDescent="0.2">
      <c r="B38" s="13" t="s">
        <v>39</v>
      </c>
      <c r="C38" s="11"/>
      <c r="D38" s="15">
        <v>5101654</v>
      </c>
      <c r="E38" s="16">
        <v>-926504.06</v>
      </c>
      <c r="F38" s="15">
        <f t="shared" si="8"/>
        <v>4175149.94</v>
      </c>
      <c r="G38" s="16">
        <v>4346439.17</v>
      </c>
      <c r="H38" s="16">
        <v>4346439.17</v>
      </c>
      <c r="I38" s="16">
        <f t="shared" si="6"/>
        <v>-171289.22999999998</v>
      </c>
    </row>
    <row r="39" spans="2:9" ht="25.5" customHeight="1" x14ac:dyDescent="0.2">
      <c r="B39" s="26" t="s">
        <v>40</v>
      </c>
      <c r="C39" s="27"/>
      <c r="D39" s="15">
        <f t="shared" ref="D39:I39" si="9">SUM(D40:D48)</f>
        <v>1880000</v>
      </c>
      <c r="E39" s="15">
        <f t="shared" si="9"/>
        <v>0</v>
      </c>
      <c r="F39" s="15">
        <f>SUM(F40:F48)</f>
        <v>1880000</v>
      </c>
      <c r="G39" s="15">
        <f t="shared" si="9"/>
        <v>1865993</v>
      </c>
      <c r="H39" s="15">
        <f t="shared" si="9"/>
        <v>1865993</v>
      </c>
      <c r="I39" s="15">
        <f t="shared" si="9"/>
        <v>14007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 t="shared" si="6"/>
        <v>0</v>
      </c>
    </row>
    <row r="41" spans="2:9" x14ac:dyDescent="0.2">
      <c r="B41" s="13" t="s">
        <v>42</v>
      </c>
      <c r="C41" s="11"/>
      <c r="D41" s="15"/>
      <c r="E41" s="16"/>
      <c r="F41" s="15">
        <f t="shared" ref="F41:F83" si="10">D41+E41</f>
        <v>0</v>
      </c>
      <c r="G41" s="16"/>
      <c r="H41" s="16"/>
      <c r="I41" s="16">
        <f t="shared" si="6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0"/>
        <v>0</v>
      </c>
      <c r="G42" s="16"/>
      <c r="H42" s="16"/>
      <c r="I42" s="16">
        <f t="shared" si="6"/>
        <v>0</v>
      </c>
    </row>
    <row r="43" spans="2:9" x14ac:dyDescent="0.2">
      <c r="B43" s="13" t="s">
        <v>44</v>
      </c>
      <c r="C43" s="11"/>
      <c r="D43" s="15"/>
      <c r="E43" s="16"/>
      <c r="F43" s="15">
        <f t="shared" si="10"/>
        <v>0</v>
      </c>
      <c r="G43" s="16"/>
      <c r="H43" s="16"/>
      <c r="I43" s="16">
        <f t="shared" si="6"/>
        <v>0</v>
      </c>
    </row>
    <row r="44" spans="2:9" x14ac:dyDescent="0.2">
      <c r="B44" s="13" t="s">
        <v>45</v>
      </c>
      <c r="C44" s="11"/>
      <c r="D44" s="15">
        <v>1880000</v>
      </c>
      <c r="E44" s="16">
        <v>0</v>
      </c>
      <c r="F44" s="15">
        <f t="shared" si="10"/>
        <v>1880000</v>
      </c>
      <c r="G44" s="16">
        <v>1865993</v>
      </c>
      <c r="H44" s="16">
        <v>1865993</v>
      </c>
      <c r="I44" s="16">
        <f t="shared" si="6"/>
        <v>14007</v>
      </c>
    </row>
    <row r="45" spans="2:9" x14ac:dyDescent="0.2">
      <c r="B45" s="13" t="s">
        <v>46</v>
      </c>
      <c r="C45" s="11"/>
      <c r="D45" s="15"/>
      <c r="E45" s="16"/>
      <c r="F45" s="15">
        <f t="shared" si="10"/>
        <v>0</v>
      </c>
      <c r="G45" s="16"/>
      <c r="H45" s="16"/>
      <c r="I45" s="16">
        <f t="shared" si="6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0"/>
        <v>0</v>
      </c>
      <c r="G46" s="16"/>
      <c r="H46" s="16"/>
      <c r="I46" s="16">
        <f t="shared" si="6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0"/>
        <v>0</v>
      </c>
      <c r="G47" s="16"/>
      <c r="H47" s="16"/>
      <c r="I47" s="16">
        <f t="shared" si="6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0"/>
        <v>0</v>
      </c>
      <c r="G48" s="16"/>
      <c r="H48" s="16"/>
      <c r="I48" s="16">
        <f t="shared" si="6"/>
        <v>0</v>
      </c>
    </row>
    <row r="49" spans="2:9" x14ac:dyDescent="0.2">
      <c r="B49" s="26" t="s">
        <v>50</v>
      </c>
      <c r="C49" s="27"/>
      <c r="D49" s="15">
        <f t="shared" ref="D49:I49" si="11">SUM(D50:D58)</f>
        <v>2374068.31</v>
      </c>
      <c r="E49" s="15">
        <f t="shared" si="11"/>
        <v>-499656.5</v>
      </c>
      <c r="F49" s="15">
        <f t="shared" si="11"/>
        <v>1874411.81</v>
      </c>
      <c r="G49" s="15">
        <f t="shared" si="11"/>
        <v>1798735.77</v>
      </c>
      <c r="H49" s="15">
        <f t="shared" si="11"/>
        <v>1798735.77</v>
      </c>
      <c r="I49" s="15">
        <f t="shared" si="11"/>
        <v>75676.040000000066</v>
      </c>
    </row>
    <row r="50" spans="2:9" x14ac:dyDescent="0.2">
      <c r="B50" s="13" t="s">
        <v>51</v>
      </c>
      <c r="C50" s="11"/>
      <c r="D50" s="15">
        <v>365000</v>
      </c>
      <c r="E50" s="16">
        <v>-100000</v>
      </c>
      <c r="F50" s="15">
        <f t="shared" si="10"/>
        <v>265000</v>
      </c>
      <c r="G50" s="16">
        <v>184336.38</v>
      </c>
      <c r="H50" s="16">
        <v>184336.38</v>
      </c>
      <c r="I50" s="16">
        <f t="shared" si="6"/>
        <v>80663.62</v>
      </c>
    </row>
    <row r="51" spans="2:9" x14ac:dyDescent="0.2">
      <c r="B51" s="13" t="s">
        <v>52</v>
      </c>
      <c r="C51" s="11"/>
      <c r="D51" s="15">
        <v>19500</v>
      </c>
      <c r="E51" s="16">
        <v>0</v>
      </c>
      <c r="F51" s="15">
        <f t="shared" si="10"/>
        <v>19500</v>
      </c>
      <c r="G51" s="16">
        <v>0</v>
      </c>
      <c r="H51" s="16">
        <v>0</v>
      </c>
      <c r="I51" s="16">
        <f t="shared" si="6"/>
        <v>19500</v>
      </c>
    </row>
    <row r="52" spans="2:9" x14ac:dyDescent="0.2">
      <c r="B52" s="13" t="s">
        <v>53</v>
      </c>
      <c r="C52" s="11"/>
      <c r="D52" s="15"/>
      <c r="E52" s="16"/>
      <c r="F52" s="15">
        <f t="shared" si="10"/>
        <v>0</v>
      </c>
      <c r="G52" s="16"/>
      <c r="H52" s="16"/>
      <c r="I52" s="16">
        <f t="shared" si="6"/>
        <v>0</v>
      </c>
    </row>
    <row r="53" spans="2:9" x14ac:dyDescent="0.2">
      <c r="B53" s="13" t="s">
        <v>54</v>
      </c>
      <c r="C53" s="11"/>
      <c r="D53" s="15">
        <v>310000</v>
      </c>
      <c r="E53" s="16">
        <v>-213976.91</v>
      </c>
      <c r="F53" s="15">
        <f t="shared" si="10"/>
        <v>96023.09</v>
      </c>
      <c r="G53" s="16">
        <v>68092.25</v>
      </c>
      <c r="H53" s="16">
        <v>68092.25</v>
      </c>
      <c r="I53" s="16">
        <f t="shared" si="6"/>
        <v>27930.839999999997</v>
      </c>
    </row>
    <row r="54" spans="2:9" x14ac:dyDescent="0.2">
      <c r="B54" s="13" t="s">
        <v>55</v>
      </c>
      <c r="C54" s="11"/>
      <c r="D54" s="15"/>
      <c r="E54" s="16"/>
      <c r="F54" s="15">
        <f t="shared" si="10"/>
        <v>0</v>
      </c>
      <c r="G54" s="16"/>
      <c r="H54" s="16"/>
      <c r="I54" s="16">
        <f t="shared" si="6"/>
        <v>0</v>
      </c>
    </row>
    <row r="55" spans="2:9" x14ac:dyDescent="0.2">
      <c r="B55" s="13" t="s">
        <v>56</v>
      </c>
      <c r="C55" s="11"/>
      <c r="D55" s="15">
        <v>1159568.31</v>
      </c>
      <c r="E55" s="16">
        <v>52120.41</v>
      </c>
      <c r="F55" s="15">
        <f t="shared" si="10"/>
        <v>1211688.72</v>
      </c>
      <c r="G55" s="16">
        <v>1266307.1399999999</v>
      </c>
      <c r="H55" s="16">
        <v>1266307.1399999999</v>
      </c>
      <c r="I55" s="16">
        <f t="shared" si="6"/>
        <v>-54618.419999999925</v>
      </c>
    </row>
    <row r="56" spans="2:9" x14ac:dyDescent="0.2">
      <c r="B56" s="13" t="s">
        <v>57</v>
      </c>
      <c r="C56" s="11"/>
      <c r="D56" s="15"/>
      <c r="E56" s="16"/>
      <c r="F56" s="15">
        <f t="shared" si="10"/>
        <v>0</v>
      </c>
      <c r="G56" s="16"/>
      <c r="H56" s="16"/>
      <c r="I56" s="16">
        <f t="shared" si="6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0"/>
        <v>0</v>
      </c>
      <c r="G57" s="16"/>
      <c r="H57" s="16"/>
      <c r="I57" s="16">
        <f t="shared" si="6"/>
        <v>0</v>
      </c>
    </row>
    <row r="58" spans="2:9" x14ac:dyDescent="0.2">
      <c r="B58" s="13" t="s">
        <v>59</v>
      </c>
      <c r="C58" s="11"/>
      <c r="D58" s="15">
        <v>520000</v>
      </c>
      <c r="E58" s="16">
        <v>-237800</v>
      </c>
      <c r="F58" s="15">
        <f t="shared" si="10"/>
        <v>282200</v>
      </c>
      <c r="G58" s="16">
        <v>280000</v>
      </c>
      <c r="H58" s="16">
        <v>280000</v>
      </c>
      <c r="I58" s="16">
        <f t="shared" si="6"/>
        <v>2200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1500000</v>
      </c>
      <c r="F59" s="15">
        <f>SUM(F60:F62)</f>
        <v>1500000</v>
      </c>
      <c r="G59" s="15">
        <f>SUM(G60:G62)</f>
        <v>1034482.76</v>
      </c>
      <c r="H59" s="15">
        <f>SUM(H60:H62)</f>
        <v>1034482.76</v>
      </c>
      <c r="I59" s="16">
        <f t="shared" si="6"/>
        <v>465517.24</v>
      </c>
    </row>
    <row r="60" spans="2:9" x14ac:dyDescent="0.2">
      <c r="B60" s="13" t="s">
        <v>61</v>
      </c>
      <c r="C60" s="11"/>
      <c r="D60" s="15">
        <v>0</v>
      </c>
      <c r="E60" s="16">
        <v>1500000</v>
      </c>
      <c r="F60" s="15">
        <f t="shared" si="10"/>
        <v>1500000</v>
      </c>
      <c r="G60" s="16">
        <v>1034482.76</v>
      </c>
      <c r="H60" s="16">
        <v>1034482.76</v>
      </c>
      <c r="I60" s="16">
        <f t="shared" si="6"/>
        <v>465517.24</v>
      </c>
    </row>
    <row r="61" spans="2:9" x14ac:dyDescent="0.2">
      <c r="B61" s="13" t="s">
        <v>62</v>
      </c>
      <c r="C61" s="11"/>
      <c r="D61" s="15"/>
      <c r="E61" s="16"/>
      <c r="F61" s="15">
        <f t="shared" si="10"/>
        <v>0</v>
      </c>
      <c r="G61" s="16"/>
      <c r="H61" s="16"/>
      <c r="I61" s="16">
        <f t="shared" si="6"/>
        <v>0</v>
      </c>
    </row>
    <row r="62" spans="2:9" x14ac:dyDescent="0.2">
      <c r="B62" s="13" t="s">
        <v>63</v>
      </c>
      <c r="C62" s="11"/>
      <c r="D62" s="15"/>
      <c r="E62" s="16"/>
      <c r="F62" s="15">
        <f t="shared" si="10"/>
        <v>0</v>
      </c>
      <c r="G62" s="16"/>
      <c r="H62" s="16"/>
      <c r="I62" s="16">
        <f t="shared" si="6"/>
        <v>0</v>
      </c>
    </row>
    <row r="63" spans="2:9" x14ac:dyDescent="0.2">
      <c r="B63" s="26" t="s">
        <v>64</v>
      </c>
      <c r="C63" s="27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/>
      <c r="E64" s="16"/>
      <c r="F64" s="15">
        <f t="shared" si="10"/>
        <v>0</v>
      </c>
      <c r="G64" s="16"/>
      <c r="H64" s="16"/>
      <c r="I64" s="16">
        <f t="shared" si="6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0"/>
        <v>0</v>
      </c>
      <c r="G65" s="16"/>
      <c r="H65" s="16"/>
      <c r="I65" s="16">
        <f t="shared" si="6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0"/>
        <v>0</v>
      </c>
      <c r="G66" s="16"/>
      <c r="H66" s="16"/>
      <c r="I66" s="16">
        <f t="shared" si="6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0"/>
        <v>0</v>
      </c>
      <c r="G67" s="16"/>
      <c r="H67" s="16"/>
      <c r="I67" s="16">
        <f t="shared" si="6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0"/>
        <v>0</v>
      </c>
      <c r="G68" s="16"/>
      <c r="H68" s="16"/>
      <c r="I68" s="16">
        <f t="shared" si="6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0"/>
        <v>0</v>
      </c>
      <c r="G69" s="16"/>
      <c r="H69" s="16"/>
      <c r="I69" s="16">
        <f t="shared" si="6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0"/>
        <v>0</v>
      </c>
      <c r="G70" s="16"/>
      <c r="H70" s="16"/>
      <c r="I70" s="16">
        <f t="shared" si="6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0"/>
        <v>0</v>
      </c>
      <c r="G71" s="16"/>
      <c r="H71" s="16"/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/>
      <c r="E73" s="16"/>
      <c r="F73" s="15">
        <f t="shared" si="10"/>
        <v>0</v>
      </c>
      <c r="G73" s="16"/>
      <c r="H73" s="16"/>
      <c r="I73" s="16">
        <f t="shared" si="6"/>
        <v>0</v>
      </c>
    </row>
    <row r="74" spans="2:9" x14ac:dyDescent="0.2">
      <c r="B74" s="13" t="s">
        <v>75</v>
      </c>
      <c r="C74" s="11"/>
      <c r="D74" s="15"/>
      <c r="E74" s="16"/>
      <c r="F74" s="15">
        <f t="shared" si="10"/>
        <v>0</v>
      </c>
      <c r="G74" s="16"/>
      <c r="H74" s="16"/>
      <c r="I74" s="16">
        <f t="shared" si="6"/>
        <v>0</v>
      </c>
    </row>
    <row r="75" spans="2:9" x14ac:dyDescent="0.2">
      <c r="B75" s="13" t="s">
        <v>76</v>
      </c>
      <c r="C75" s="11"/>
      <c r="D75" s="15"/>
      <c r="E75" s="16"/>
      <c r="F75" s="15">
        <f t="shared" si="10"/>
        <v>0</v>
      </c>
      <c r="G75" s="16"/>
      <c r="H75" s="16"/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240000</v>
      </c>
      <c r="E76" s="15">
        <f>SUM(E77:E83)</f>
        <v>1819112.18</v>
      </c>
      <c r="F76" s="15">
        <f>SUM(F77:F83)</f>
        <v>2059112.18</v>
      </c>
      <c r="G76" s="15">
        <f>SUM(G77:G83)</f>
        <v>1483632.95</v>
      </c>
      <c r="H76" s="15">
        <f>SUM(H77:H83)</f>
        <v>1483632.95</v>
      </c>
      <c r="I76" s="16">
        <f t="shared" si="6"/>
        <v>575479.23</v>
      </c>
    </row>
    <row r="77" spans="2:9" x14ac:dyDescent="0.2">
      <c r="B77" s="13" t="s">
        <v>78</v>
      </c>
      <c r="C77" s="11"/>
      <c r="D77" s="15"/>
      <c r="E77" s="16"/>
      <c r="F77" s="15">
        <f t="shared" si="10"/>
        <v>0</v>
      </c>
      <c r="G77" s="16"/>
      <c r="H77" s="16"/>
      <c r="I77" s="16">
        <f t="shared" si="6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0"/>
        <v>0</v>
      </c>
      <c r="G78" s="16"/>
      <c r="H78" s="16"/>
      <c r="I78" s="16">
        <f t="shared" si="6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0"/>
        <v>0</v>
      </c>
      <c r="G79" s="16"/>
      <c r="H79" s="16"/>
      <c r="I79" s="16">
        <f t="shared" si="6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0"/>
        <v>0</v>
      </c>
      <c r="G80" s="16"/>
      <c r="H80" s="16"/>
      <c r="I80" s="16">
        <f t="shared" si="6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0"/>
        <v>0</v>
      </c>
      <c r="G81" s="16"/>
      <c r="H81" s="16"/>
      <c r="I81" s="16">
        <f t="shared" si="6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0"/>
        <v>0</v>
      </c>
      <c r="G82" s="16"/>
      <c r="H82" s="16"/>
      <c r="I82" s="16">
        <f t="shared" si="6"/>
        <v>0</v>
      </c>
    </row>
    <row r="83" spans="2:9" x14ac:dyDescent="0.2">
      <c r="B83" s="13" t="s">
        <v>84</v>
      </c>
      <c r="C83" s="11"/>
      <c r="D83" s="15">
        <v>240000</v>
      </c>
      <c r="E83" s="16">
        <v>1819112.18</v>
      </c>
      <c r="F83" s="15">
        <f t="shared" si="10"/>
        <v>2059112.18</v>
      </c>
      <c r="G83" s="16">
        <v>1483632.95</v>
      </c>
      <c r="H83" s="16">
        <v>1483632.95</v>
      </c>
      <c r="I83" s="16">
        <f t="shared" si="6"/>
        <v>575479.23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0</v>
      </c>
      <c r="E85" s="21">
        <f>E86+E104+E94+E114+E124+E134+E138+E147+E151</f>
        <v>6140921.7799999993</v>
      </c>
      <c r="F85" s="21">
        <f t="shared" si="12"/>
        <v>6140921.7799999993</v>
      </c>
      <c r="G85" s="21">
        <f>G86+G104+G94+G114+G124+G134+G138+G147+G151</f>
        <v>4126872.75</v>
      </c>
      <c r="H85" s="21">
        <f>H86+H104+H94+H114+H124+H134+H138+H147+H151</f>
        <v>4126872.75</v>
      </c>
      <c r="I85" s="21">
        <f t="shared" si="12"/>
        <v>2014049.0299999993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103" si="14">D87+E87</f>
        <v>0</v>
      </c>
      <c r="G87" s="16"/>
      <c r="H87" s="16"/>
      <c r="I87" s="16">
        <f t="shared" si="13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14"/>
        <v>0</v>
      </c>
      <c r="G88" s="16"/>
      <c r="H88" s="16"/>
      <c r="I88" s="16">
        <f t="shared" si="13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14"/>
        <v>0</v>
      </c>
      <c r="G89" s="16"/>
      <c r="H89" s="16"/>
      <c r="I89" s="16">
        <f t="shared" si="13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14"/>
        <v>0</v>
      </c>
      <c r="G90" s="16"/>
      <c r="H90" s="16"/>
      <c r="I90" s="16">
        <f t="shared" si="13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14"/>
        <v>0</v>
      </c>
      <c r="G91" s="16"/>
      <c r="H91" s="16"/>
      <c r="I91" s="16">
        <f t="shared" si="13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14"/>
        <v>0</v>
      </c>
      <c r="G92" s="16"/>
      <c r="H92" s="16"/>
      <c r="I92" s="16">
        <f t="shared" si="13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14"/>
        <v>0</v>
      </c>
      <c r="G93" s="16"/>
      <c r="H93" s="16"/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/>
      <c r="E95" s="16"/>
      <c r="F95" s="15">
        <f t="shared" si="14"/>
        <v>0</v>
      </c>
      <c r="G95" s="16"/>
      <c r="H95" s="16"/>
      <c r="I95" s="16">
        <f t="shared" si="13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14"/>
        <v>0</v>
      </c>
      <c r="G96" s="16"/>
      <c r="H96" s="16"/>
      <c r="I96" s="16">
        <f t="shared" si="13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14"/>
        <v>0</v>
      </c>
      <c r="G97" s="16"/>
      <c r="H97" s="16"/>
      <c r="I97" s="16">
        <f t="shared" si="13"/>
        <v>0</v>
      </c>
    </row>
    <row r="98" spans="2:9" x14ac:dyDescent="0.2">
      <c r="B98" s="13" t="s">
        <v>24</v>
      </c>
      <c r="C98" s="11"/>
      <c r="D98" s="15">
        <v>0</v>
      </c>
      <c r="E98" s="16">
        <v>0</v>
      </c>
      <c r="F98" s="15">
        <f t="shared" si="14"/>
        <v>0</v>
      </c>
      <c r="G98" s="16">
        <v>0</v>
      </c>
      <c r="H98" s="16">
        <v>0</v>
      </c>
      <c r="I98" s="16">
        <f t="shared" si="13"/>
        <v>0</v>
      </c>
    </row>
    <row r="99" spans="2:9" x14ac:dyDescent="0.2">
      <c r="B99" s="13" t="s">
        <v>25</v>
      </c>
      <c r="C99" s="11"/>
      <c r="D99" s="15">
        <v>0</v>
      </c>
      <c r="E99" s="16">
        <v>0</v>
      </c>
      <c r="F99" s="15">
        <f t="shared" si="14"/>
        <v>0</v>
      </c>
      <c r="G99" s="16">
        <v>0</v>
      </c>
      <c r="H99" s="16">
        <v>0</v>
      </c>
      <c r="I99" s="16">
        <f t="shared" si="13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14"/>
        <v>0</v>
      </c>
      <c r="G100" s="16"/>
      <c r="H100" s="16"/>
      <c r="I100" s="16">
        <f t="shared" si="13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14"/>
        <v>0</v>
      </c>
      <c r="G101" s="16"/>
      <c r="H101" s="16"/>
      <c r="I101" s="16">
        <f t="shared" si="13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14"/>
        <v>0</v>
      </c>
      <c r="G102" s="16"/>
      <c r="H102" s="16"/>
      <c r="I102" s="16">
        <f t="shared" si="13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14"/>
        <v>0</v>
      </c>
      <c r="G103" s="16"/>
      <c r="H103" s="16"/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0</v>
      </c>
      <c r="E104" s="15">
        <f>SUM(E105:E113)</f>
        <v>6140921.7799999993</v>
      </c>
      <c r="F104" s="15">
        <f>SUM(F105:F113)</f>
        <v>6140921.7799999993</v>
      </c>
      <c r="G104" s="15">
        <f>SUM(G105:G113)</f>
        <v>4126872.75</v>
      </c>
      <c r="H104" s="15">
        <f>SUM(H105:H113)</f>
        <v>4126872.75</v>
      </c>
      <c r="I104" s="16">
        <f t="shared" si="13"/>
        <v>2014049.0299999993</v>
      </c>
    </row>
    <row r="105" spans="2:9" x14ac:dyDescent="0.2">
      <c r="B105" s="13" t="s">
        <v>31</v>
      </c>
      <c r="C105" s="11"/>
      <c r="D105" s="15">
        <v>0</v>
      </c>
      <c r="E105" s="16">
        <v>1250890.56</v>
      </c>
      <c r="F105" s="16">
        <f>D105+E105</f>
        <v>1250890.56</v>
      </c>
      <c r="G105" s="16">
        <v>888698.09</v>
      </c>
      <c r="H105" s="16">
        <v>888698.09</v>
      </c>
      <c r="I105" s="16">
        <f t="shared" si="13"/>
        <v>362192.47000000009</v>
      </c>
    </row>
    <row r="106" spans="2:9" x14ac:dyDescent="0.2">
      <c r="B106" s="13" t="s">
        <v>32</v>
      </c>
      <c r="C106" s="11"/>
      <c r="D106" s="15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x14ac:dyDescent="0.2">
      <c r="B108" s="13" t="s">
        <v>34</v>
      </c>
      <c r="C108" s="11"/>
      <c r="D108" s="15">
        <v>0</v>
      </c>
      <c r="E108" s="16">
        <v>885.66</v>
      </c>
      <c r="F108" s="16">
        <f t="shared" si="15"/>
        <v>885.66</v>
      </c>
      <c r="G108" s="16">
        <v>885.66</v>
      </c>
      <c r="H108" s="16">
        <v>885.66</v>
      </c>
      <c r="I108" s="16">
        <f t="shared" si="13"/>
        <v>0</v>
      </c>
    </row>
    <row r="109" spans="2:9" x14ac:dyDescent="0.2">
      <c r="B109" s="13" t="s">
        <v>35</v>
      </c>
      <c r="C109" s="11"/>
      <c r="D109" s="15">
        <v>0</v>
      </c>
      <c r="E109" s="16">
        <v>0</v>
      </c>
      <c r="F109" s="16">
        <f t="shared" si="15"/>
        <v>0</v>
      </c>
      <c r="G109" s="16">
        <v>0</v>
      </c>
      <c r="H109" s="16">
        <v>0</v>
      </c>
      <c r="I109" s="16">
        <f t="shared" si="13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x14ac:dyDescent="0.2">
      <c r="B113" s="13" t="s">
        <v>39</v>
      </c>
      <c r="C113" s="11"/>
      <c r="D113" s="15">
        <v>0</v>
      </c>
      <c r="E113" s="16">
        <v>4889145.5599999996</v>
      </c>
      <c r="F113" s="16">
        <f t="shared" si="15"/>
        <v>4889145.5599999996</v>
      </c>
      <c r="G113" s="16">
        <v>3237289</v>
      </c>
      <c r="H113" s="16">
        <v>3237289</v>
      </c>
      <c r="I113" s="16">
        <f t="shared" si="13"/>
        <v>1651856.5599999996</v>
      </c>
    </row>
    <row r="114" spans="2:9" ht="25.5" customHeight="1" x14ac:dyDescent="0.2">
      <c r="B114" s="26" t="s">
        <v>40</v>
      </c>
      <c r="C114" s="27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>
        <v>0</v>
      </c>
      <c r="E135" s="16">
        <v>0</v>
      </c>
      <c r="F135" s="16">
        <f>D135+E135</f>
        <v>0</v>
      </c>
      <c r="G135" s="16">
        <v>0</v>
      </c>
      <c r="H135" s="16">
        <v>0</v>
      </c>
      <c r="I135" s="16">
        <f t="shared" si="13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80823412.590000004</v>
      </c>
      <c r="E160" s="14">
        <f t="shared" si="21"/>
        <v>10177610.02</v>
      </c>
      <c r="F160" s="14">
        <f t="shared" si="21"/>
        <v>91001022.610000014</v>
      </c>
      <c r="G160" s="14">
        <f t="shared" si="21"/>
        <v>94381959.970000014</v>
      </c>
      <c r="H160" s="14">
        <f t="shared" si="21"/>
        <v>94023538</v>
      </c>
      <c r="I160" s="14">
        <f t="shared" si="21"/>
        <v>-3380937.3600000013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I7:I9"/>
    <mergeCell ref="D7:H8"/>
    <mergeCell ref="B39:C39"/>
    <mergeCell ref="B49:C49"/>
    <mergeCell ref="B63:C63"/>
    <mergeCell ref="B114:C114"/>
    <mergeCell ref="B7:C9"/>
    <mergeCell ref="B2:I2"/>
    <mergeCell ref="B3:I3"/>
    <mergeCell ref="B4:I4"/>
    <mergeCell ref="B5:I5"/>
    <mergeCell ref="B6:I6"/>
  </mergeCells>
  <pageMargins left="0.25" right="0.25" top="0.75" bottom="0.75" header="0.3" footer="0.3"/>
  <pageSetup scale="65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17E57-2CD7-4E67-B74C-577DECAAA415}">
  <sheetPr>
    <tabColor rgb="FFFF0000"/>
  </sheetPr>
  <dimension ref="B1:I161"/>
  <sheetViews>
    <sheetView tabSelected="1" workbookViewId="0">
      <selection activeCell="G25" sqref="G25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256" width="11" style="6"/>
    <col min="257" max="257" width="4" style="6" customWidth="1"/>
    <col min="258" max="258" width="11" style="6"/>
    <col min="259" max="259" width="46" style="6" customWidth="1"/>
    <col min="260" max="260" width="16" style="6" customWidth="1"/>
    <col min="261" max="261" width="19.140625" style="6" customWidth="1"/>
    <col min="262" max="262" width="13.5703125" style="6" customWidth="1"/>
    <col min="263" max="263" width="13.140625" style="6" customWidth="1"/>
    <col min="264" max="264" width="14.7109375" style="6" customWidth="1"/>
    <col min="265" max="265" width="15.28515625" style="6" bestFit="1" customWidth="1"/>
    <col min="266" max="512" width="11" style="6"/>
    <col min="513" max="513" width="4" style="6" customWidth="1"/>
    <col min="514" max="514" width="11" style="6"/>
    <col min="515" max="515" width="46" style="6" customWidth="1"/>
    <col min="516" max="516" width="16" style="6" customWidth="1"/>
    <col min="517" max="517" width="19.140625" style="6" customWidth="1"/>
    <col min="518" max="518" width="13.5703125" style="6" customWidth="1"/>
    <col min="519" max="519" width="13.140625" style="6" customWidth="1"/>
    <col min="520" max="520" width="14.7109375" style="6" customWidth="1"/>
    <col min="521" max="521" width="15.28515625" style="6" bestFit="1" customWidth="1"/>
    <col min="522" max="768" width="11" style="6"/>
    <col min="769" max="769" width="4" style="6" customWidth="1"/>
    <col min="770" max="770" width="11" style="6"/>
    <col min="771" max="771" width="46" style="6" customWidth="1"/>
    <col min="772" max="772" width="16" style="6" customWidth="1"/>
    <col min="773" max="773" width="19.140625" style="6" customWidth="1"/>
    <col min="774" max="774" width="13.5703125" style="6" customWidth="1"/>
    <col min="775" max="775" width="13.140625" style="6" customWidth="1"/>
    <col min="776" max="776" width="14.7109375" style="6" customWidth="1"/>
    <col min="777" max="777" width="15.28515625" style="6" bestFit="1" customWidth="1"/>
    <col min="778" max="1024" width="11" style="6"/>
    <col min="1025" max="1025" width="4" style="6" customWidth="1"/>
    <col min="1026" max="1026" width="11" style="6"/>
    <col min="1027" max="1027" width="46" style="6" customWidth="1"/>
    <col min="1028" max="1028" width="16" style="6" customWidth="1"/>
    <col min="1029" max="1029" width="19.140625" style="6" customWidth="1"/>
    <col min="1030" max="1030" width="13.5703125" style="6" customWidth="1"/>
    <col min="1031" max="1031" width="13.140625" style="6" customWidth="1"/>
    <col min="1032" max="1032" width="14.7109375" style="6" customWidth="1"/>
    <col min="1033" max="1033" width="15.28515625" style="6" bestFit="1" customWidth="1"/>
    <col min="1034" max="1280" width="11" style="6"/>
    <col min="1281" max="1281" width="4" style="6" customWidth="1"/>
    <col min="1282" max="1282" width="11" style="6"/>
    <col min="1283" max="1283" width="46" style="6" customWidth="1"/>
    <col min="1284" max="1284" width="16" style="6" customWidth="1"/>
    <col min="1285" max="1285" width="19.140625" style="6" customWidth="1"/>
    <col min="1286" max="1286" width="13.5703125" style="6" customWidth="1"/>
    <col min="1287" max="1287" width="13.140625" style="6" customWidth="1"/>
    <col min="1288" max="1288" width="14.7109375" style="6" customWidth="1"/>
    <col min="1289" max="1289" width="15.28515625" style="6" bestFit="1" customWidth="1"/>
    <col min="1290" max="1536" width="11" style="6"/>
    <col min="1537" max="1537" width="4" style="6" customWidth="1"/>
    <col min="1538" max="1538" width="11" style="6"/>
    <col min="1539" max="1539" width="46" style="6" customWidth="1"/>
    <col min="1540" max="1540" width="16" style="6" customWidth="1"/>
    <col min="1541" max="1541" width="19.140625" style="6" customWidth="1"/>
    <col min="1542" max="1542" width="13.5703125" style="6" customWidth="1"/>
    <col min="1543" max="1543" width="13.140625" style="6" customWidth="1"/>
    <col min="1544" max="1544" width="14.7109375" style="6" customWidth="1"/>
    <col min="1545" max="1545" width="15.28515625" style="6" bestFit="1" customWidth="1"/>
    <col min="1546" max="1792" width="11" style="6"/>
    <col min="1793" max="1793" width="4" style="6" customWidth="1"/>
    <col min="1794" max="1794" width="11" style="6"/>
    <col min="1795" max="1795" width="46" style="6" customWidth="1"/>
    <col min="1796" max="1796" width="16" style="6" customWidth="1"/>
    <col min="1797" max="1797" width="19.140625" style="6" customWidth="1"/>
    <col min="1798" max="1798" width="13.5703125" style="6" customWidth="1"/>
    <col min="1799" max="1799" width="13.140625" style="6" customWidth="1"/>
    <col min="1800" max="1800" width="14.7109375" style="6" customWidth="1"/>
    <col min="1801" max="1801" width="15.28515625" style="6" bestFit="1" customWidth="1"/>
    <col min="1802" max="2048" width="11" style="6"/>
    <col min="2049" max="2049" width="4" style="6" customWidth="1"/>
    <col min="2050" max="2050" width="11" style="6"/>
    <col min="2051" max="2051" width="46" style="6" customWidth="1"/>
    <col min="2052" max="2052" width="16" style="6" customWidth="1"/>
    <col min="2053" max="2053" width="19.140625" style="6" customWidth="1"/>
    <col min="2054" max="2054" width="13.5703125" style="6" customWidth="1"/>
    <col min="2055" max="2055" width="13.140625" style="6" customWidth="1"/>
    <col min="2056" max="2056" width="14.7109375" style="6" customWidth="1"/>
    <col min="2057" max="2057" width="15.28515625" style="6" bestFit="1" customWidth="1"/>
    <col min="2058" max="2304" width="11" style="6"/>
    <col min="2305" max="2305" width="4" style="6" customWidth="1"/>
    <col min="2306" max="2306" width="11" style="6"/>
    <col min="2307" max="2307" width="46" style="6" customWidth="1"/>
    <col min="2308" max="2308" width="16" style="6" customWidth="1"/>
    <col min="2309" max="2309" width="19.140625" style="6" customWidth="1"/>
    <col min="2310" max="2310" width="13.5703125" style="6" customWidth="1"/>
    <col min="2311" max="2311" width="13.140625" style="6" customWidth="1"/>
    <col min="2312" max="2312" width="14.7109375" style="6" customWidth="1"/>
    <col min="2313" max="2313" width="15.28515625" style="6" bestFit="1" customWidth="1"/>
    <col min="2314" max="2560" width="11" style="6"/>
    <col min="2561" max="2561" width="4" style="6" customWidth="1"/>
    <col min="2562" max="2562" width="11" style="6"/>
    <col min="2563" max="2563" width="46" style="6" customWidth="1"/>
    <col min="2564" max="2564" width="16" style="6" customWidth="1"/>
    <col min="2565" max="2565" width="19.140625" style="6" customWidth="1"/>
    <col min="2566" max="2566" width="13.5703125" style="6" customWidth="1"/>
    <col min="2567" max="2567" width="13.140625" style="6" customWidth="1"/>
    <col min="2568" max="2568" width="14.7109375" style="6" customWidth="1"/>
    <col min="2569" max="2569" width="15.28515625" style="6" bestFit="1" customWidth="1"/>
    <col min="2570" max="2816" width="11" style="6"/>
    <col min="2817" max="2817" width="4" style="6" customWidth="1"/>
    <col min="2818" max="2818" width="11" style="6"/>
    <col min="2819" max="2819" width="46" style="6" customWidth="1"/>
    <col min="2820" max="2820" width="16" style="6" customWidth="1"/>
    <col min="2821" max="2821" width="19.140625" style="6" customWidth="1"/>
    <col min="2822" max="2822" width="13.5703125" style="6" customWidth="1"/>
    <col min="2823" max="2823" width="13.140625" style="6" customWidth="1"/>
    <col min="2824" max="2824" width="14.7109375" style="6" customWidth="1"/>
    <col min="2825" max="2825" width="15.28515625" style="6" bestFit="1" customWidth="1"/>
    <col min="2826" max="3072" width="11" style="6"/>
    <col min="3073" max="3073" width="4" style="6" customWidth="1"/>
    <col min="3074" max="3074" width="11" style="6"/>
    <col min="3075" max="3075" width="46" style="6" customWidth="1"/>
    <col min="3076" max="3076" width="16" style="6" customWidth="1"/>
    <col min="3077" max="3077" width="19.140625" style="6" customWidth="1"/>
    <col min="3078" max="3078" width="13.5703125" style="6" customWidth="1"/>
    <col min="3079" max="3079" width="13.140625" style="6" customWidth="1"/>
    <col min="3080" max="3080" width="14.7109375" style="6" customWidth="1"/>
    <col min="3081" max="3081" width="15.28515625" style="6" bestFit="1" customWidth="1"/>
    <col min="3082" max="3328" width="11" style="6"/>
    <col min="3329" max="3329" width="4" style="6" customWidth="1"/>
    <col min="3330" max="3330" width="11" style="6"/>
    <col min="3331" max="3331" width="46" style="6" customWidth="1"/>
    <col min="3332" max="3332" width="16" style="6" customWidth="1"/>
    <col min="3333" max="3333" width="19.140625" style="6" customWidth="1"/>
    <col min="3334" max="3334" width="13.5703125" style="6" customWidth="1"/>
    <col min="3335" max="3335" width="13.140625" style="6" customWidth="1"/>
    <col min="3336" max="3336" width="14.7109375" style="6" customWidth="1"/>
    <col min="3337" max="3337" width="15.28515625" style="6" bestFit="1" customWidth="1"/>
    <col min="3338" max="3584" width="11" style="6"/>
    <col min="3585" max="3585" width="4" style="6" customWidth="1"/>
    <col min="3586" max="3586" width="11" style="6"/>
    <col min="3587" max="3587" width="46" style="6" customWidth="1"/>
    <col min="3588" max="3588" width="16" style="6" customWidth="1"/>
    <col min="3589" max="3589" width="19.140625" style="6" customWidth="1"/>
    <col min="3590" max="3590" width="13.5703125" style="6" customWidth="1"/>
    <col min="3591" max="3591" width="13.140625" style="6" customWidth="1"/>
    <col min="3592" max="3592" width="14.7109375" style="6" customWidth="1"/>
    <col min="3593" max="3593" width="15.28515625" style="6" bestFit="1" customWidth="1"/>
    <col min="3594" max="3840" width="11" style="6"/>
    <col min="3841" max="3841" width="4" style="6" customWidth="1"/>
    <col min="3842" max="3842" width="11" style="6"/>
    <col min="3843" max="3843" width="46" style="6" customWidth="1"/>
    <col min="3844" max="3844" width="16" style="6" customWidth="1"/>
    <col min="3845" max="3845" width="19.140625" style="6" customWidth="1"/>
    <col min="3846" max="3846" width="13.5703125" style="6" customWidth="1"/>
    <col min="3847" max="3847" width="13.140625" style="6" customWidth="1"/>
    <col min="3848" max="3848" width="14.7109375" style="6" customWidth="1"/>
    <col min="3849" max="3849" width="15.28515625" style="6" bestFit="1" customWidth="1"/>
    <col min="3850" max="4096" width="11" style="6"/>
    <col min="4097" max="4097" width="4" style="6" customWidth="1"/>
    <col min="4098" max="4098" width="11" style="6"/>
    <col min="4099" max="4099" width="46" style="6" customWidth="1"/>
    <col min="4100" max="4100" width="16" style="6" customWidth="1"/>
    <col min="4101" max="4101" width="19.140625" style="6" customWidth="1"/>
    <col min="4102" max="4102" width="13.5703125" style="6" customWidth="1"/>
    <col min="4103" max="4103" width="13.140625" style="6" customWidth="1"/>
    <col min="4104" max="4104" width="14.7109375" style="6" customWidth="1"/>
    <col min="4105" max="4105" width="15.28515625" style="6" bestFit="1" customWidth="1"/>
    <col min="4106" max="4352" width="11" style="6"/>
    <col min="4353" max="4353" width="4" style="6" customWidth="1"/>
    <col min="4354" max="4354" width="11" style="6"/>
    <col min="4355" max="4355" width="46" style="6" customWidth="1"/>
    <col min="4356" max="4356" width="16" style="6" customWidth="1"/>
    <col min="4357" max="4357" width="19.140625" style="6" customWidth="1"/>
    <col min="4358" max="4358" width="13.5703125" style="6" customWidth="1"/>
    <col min="4359" max="4359" width="13.140625" style="6" customWidth="1"/>
    <col min="4360" max="4360" width="14.7109375" style="6" customWidth="1"/>
    <col min="4361" max="4361" width="15.28515625" style="6" bestFit="1" customWidth="1"/>
    <col min="4362" max="4608" width="11" style="6"/>
    <col min="4609" max="4609" width="4" style="6" customWidth="1"/>
    <col min="4610" max="4610" width="11" style="6"/>
    <col min="4611" max="4611" width="46" style="6" customWidth="1"/>
    <col min="4612" max="4612" width="16" style="6" customWidth="1"/>
    <col min="4613" max="4613" width="19.140625" style="6" customWidth="1"/>
    <col min="4614" max="4614" width="13.5703125" style="6" customWidth="1"/>
    <col min="4615" max="4615" width="13.140625" style="6" customWidth="1"/>
    <col min="4616" max="4616" width="14.7109375" style="6" customWidth="1"/>
    <col min="4617" max="4617" width="15.28515625" style="6" bestFit="1" customWidth="1"/>
    <col min="4618" max="4864" width="11" style="6"/>
    <col min="4865" max="4865" width="4" style="6" customWidth="1"/>
    <col min="4866" max="4866" width="11" style="6"/>
    <col min="4867" max="4867" width="46" style="6" customWidth="1"/>
    <col min="4868" max="4868" width="16" style="6" customWidth="1"/>
    <col min="4869" max="4869" width="19.140625" style="6" customWidth="1"/>
    <col min="4870" max="4870" width="13.5703125" style="6" customWidth="1"/>
    <col min="4871" max="4871" width="13.140625" style="6" customWidth="1"/>
    <col min="4872" max="4872" width="14.7109375" style="6" customWidth="1"/>
    <col min="4873" max="4873" width="15.28515625" style="6" bestFit="1" customWidth="1"/>
    <col min="4874" max="5120" width="11" style="6"/>
    <col min="5121" max="5121" width="4" style="6" customWidth="1"/>
    <col min="5122" max="5122" width="11" style="6"/>
    <col min="5123" max="5123" width="46" style="6" customWidth="1"/>
    <col min="5124" max="5124" width="16" style="6" customWidth="1"/>
    <col min="5125" max="5125" width="19.140625" style="6" customWidth="1"/>
    <col min="5126" max="5126" width="13.5703125" style="6" customWidth="1"/>
    <col min="5127" max="5127" width="13.140625" style="6" customWidth="1"/>
    <col min="5128" max="5128" width="14.7109375" style="6" customWidth="1"/>
    <col min="5129" max="5129" width="15.28515625" style="6" bestFit="1" customWidth="1"/>
    <col min="5130" max="5376" width="11" style="6"/>
    <col min="5377" max="5377" width="4" style="6" customWidth="1"/>
    <col min="5378" max="5378" width="11" style="6"/>
    <col min="5379" max="5379" width="46" style="6" customWidth="1"/>
    <col min="5380" max="5380" width="16" style="6" customWidth="1"/>
    <col min="5381" max="5381" width="19.140625" style="6" customWidth="1"/>
    <col min="5382" max="5382" width="13.5703125" style="6" customWidth="1"/>
    <col min="5383" max="5383" width="13.140625" style="6" customWidth="1"/>
    <col min="5384" max="5384" width="14.7109375" style="6" customWidth="1"/>
    <col min="5385" max="5385" width="15.28515625" style="6" bestFit="1" customWidth="1"/>
    <col min="5386" max="5632" width="11" style="6"/>
    <col min="5633" max="5633" width="4" style="6" customWidth="1"/>
    <col min="5634" max="5634" width="11" style="6"/>
    <col min="5635" max="5635" width="46" style="6" customWidth="1"/>
    <col min="5636" max="5636" width="16" style="6" customWidth="1"/>
    <col min="5637" max="5637" width="19.140625" style="6" customWidth="1"/>
    <col min="5638" max="5638" width="13.5703125" style="6" customWidth="1"/>
    <col min="5639" max="5639" width="13.140625" style="6" customWidth="1"/>
    <col min="5640" max="5640" width="14.7109375" style="6" customWidth="1"/>
    <col min="5641" max="5641" width="15.28515625" style="6" bestFit="1" customWidth="1"/>
    <col min="5642" max="5888" width="11" style="6"/>
    <col min="5889" max="5889" width="4" style="6" customWidth="1"/>
    <col min="5890" max="5890" width="11" style="6"/>
    <col min="5891" max="5891" width="46" style="6" customWidth="1"/>
    <col min="5892" max="5892" width="16" style="6" customWidth="1"/>
    <col min="5893" max="5893" width="19.140625" style="6" customWidth="1"/>
    <col min="5894" max="5894" width="13.5703125" style="6" customWidth="1"/>
    <col min="5895" max="5895" width="13.140625" style="6" customWidth="1"/>
    <col min="5896" max="5896" width="14.7109375" style="6" customWidth="1"/>
    <col min="5897" max="5897" width="15.28515625" style="6" bestFit="1" customWidth="1"/>
    <col min="5898" max="6144" width="11" style="6"/>
    <col min="6145" max="6145" width="4" style="6" customWidth="1"/>
    <col min="6146" max="6146" width="11" style="6"/>
    <col min="6147" max="6147" width="46" style="6" customWidth="1"/>
    <col min="6148" max="6148" width="16" style="6" customWidth="1"/>
    <col min="6149" max="6149" width="19.140625" style="6" customWidth="1"/>
    <col min="6150" max="6150" width="13.5703125" style="6" customWidth="1"/>
    <col min="6151" max="6151" width="13.140625" style="6" customWidth="1"/>
    <col min="6152" max="6152" width="14.7109375" style="6" customWidth="1"/>
    <col min="6153" max="6153" width="15.28515625" style="6" bestFit="1" customWidth="1"/>
    <col min="6154" max="6400" width="11" style="6"/>
    <col min="6401" max="6401" width="4" style="6" customWidth="1"/>
    <col min="6402" max="6402" width="11" style="6"/>
    <col min="6403" max="6403" width="46" style="6" customWidth="1"/>
    <col min="6404" max="6404" width="16" style="6" customWidth="1"/>
    <col min="6405" max="6405" width="19.140625" style="6" customWidth="1"/>
    <col min="6406" max="6406" width="13.5703125" style="6" customWidth="1"/>
    <col min="6407" max="6407" width="13.140625" style="6" customWidth="1"/>
    <col min="6408" max="6408" width="14.7109375" style="6" customWidth="1"/>
    <col min="6409" max="6409" width="15.28515625" style="6" bestFit="1" customWidth="1"/>
    <col min="6410" max="6656" width="11" style="6"/>
    <col min="6657" max="6657" width="4" style="6" customWidth="1"/>
    <col min="6658" max="6658" width="11" style="6"/>
    <col min="6659" max="6659" width="46" style="6" customWidth="1"/>
    <col min="6660" max="6660" width="16" style="6" customWidth="1"/>
    <col min="6661" max="6661" width="19.140625" style="6" customWidth="1"/>
    <col min="6662" max="6662" width="13.5703125" style="6" customWidth="1"/>
    <col min="6663" max="6663" width="13.140625" style="6" customWidth="1"/>
    <col min="6664" max="6664" width="14.7109375" style="6" customWidth="1"/>
    <col min="6665" max="6665" width="15.28515625" style="6" bestFit="1" customWidth="1"/>
    <col min="6666" max="6912" width="11" style="6"/>
    <col min="6913" max="6913" width="4" style="6" customWidth="1"/>
    <col min="6914" max="6914" width="11" style="6"/>
    <col min="6915" max="6915" width="46" style="6" customWidth="1"/>
    <col min="6916" max="6916" width="16" style="6" customWidth="1"/>
    <col min="6917" max="6917" width="19.140625" style="6" customWidth="1"/>
    <col min="6918" max="6918" width="13.5703125" style="6" customWidth="1"/>
    <col min="6919" max="6919" width="13.140625" style="6" customWidth="1"/>
    <col min="6920" max="6920" width="14.7109375" style="6" customWidth="1"/>
    <col min="6921" max="6921" width="15.28515625" style="6" bestFit="1" customWidth="1"/>
    <col min="6922" max="7168" width="11" style="6"/>
    <col min="7169" max="7169" width="4" style="6" customWidth="1"/>
    <col min="7170" max="7170" width="11" style="6"/>
    <col min="7171" max="7171" width="46" style="6" customWidth="1"/>
    <col min="7172" max="7172" width="16" style="6" customWidth="1"/>
    <col min="7173" max="7173" width="19.140625" style="6" customWidth="1"/>
    <col min="7174" max="7174" width="13.5703125" style="6" customWidth="1"/>
    <col min="7175" max="7175" width="13.140625" style="6" customWidth="1"/>
    <col min="7176" max="7176" width="14.7109375" style="6" customWidth="1"/>
    <col min="7177" max="7177" width="15.28515625" style="6" bestFit="1" customWidth="1"/>
    <col min="7178" max="7424" width="11" style="6"/>
    <col min="7425" max="7425" width="4" style="6" customWidth="1"/>
    <col min="7426" max="7426" width="11" style="6"/>
    <col min="7427" max="7427" width="46" style="6" customWidth="1"/>
    <col min="7428" max="7428" width="16" style="6" customWidth="1"/>
    <col min="7429" max="7429" width="19.140625" style="6" customWidth="1"/>
    <col min="7430" max="7430" width="13.5703125" style="6" customWidth="1"/>
    <col min="7431" max="7431" width="13.140625" style="6" customWidth="1"/>
    <col min="7432" max="7432" width="14.7109375" style="6" customWidth="1"/>
    <col min="7433" max="7433" width="15.28515625" style="6" bestFit="1" customWidth="1"/>
    <col min="7434" max="7680" width="11" style="6"/>
    <col min="7681" max="7681" width="4" style="6" customWidth="1"/>
    <col min="7682" max="7682" width="11" style="6"/>
    <col min="7683" max="7683" width="46" style="6" customWidth="1"/>
    <col min="7684" max="7684" width="16" style="6" customWidth="1"/>
    <col min="7685" max="7685" width="19.140625" style="6" customWidth="1"/>
    <col min="7686" max="7686" width="13.5703125" style="6" customWidth="1"/>
    <col min="7687" max="7687" width="13.140625" style="6" customWidth="1"/>
    <col min="7688" max="7688" width="14.7109375" style="6" customWidth="1"/>
    <col min="7689" max="7689" width="15.28515625" style="6" bestFit="1" customWidth="1"/>
    <col min="7690" max="7936" width="11" style="6"/>
    <col min="7937" max="7937" width="4" style="6" customWidth="1"/>
    <col min="7938" max="7938" width="11" style="6"/>
    <col min="7939" max="7939" width="46" style="6" customWidth="1"/>
    <col min="7940" max="7940" width="16" style="6" customWidth="1"/>
    <col min="7941" max="7941" width="19.140625" style="6" customWidth="1"/>
    <col min="7942" max="7942" width="13.5703125" style="6" customWidth="1"/>
    <col min="7943" max="7943" width="13.140625" style="6" customWidth="1"/>
    <col min="7944" max="7944" width="14.7109375" style="6" customWidth="1"/>
    <col min="7945" max="7945" width="15.28515625" style="6" bestFit="1" customWidth="1"/>
    <col min="7946" max="8192" width="11" style="6"/>
    <col min="8193" max="8193" width="4" style="6" customWidth="1"/>
    <col min="8194" max="8194" width="11" style="6"/>
    <col min="8195" max="8195" width="46" style="6" customWidth="1"/>
    <col min="8196" max="8196" width="16" style="6" customWidth="1"/>
    <col min="8197" max="8197" width="19.140625" style="6" customWidth="1"/>
    <col min="8198" max="8198" width="13.5703125" style="6" customWidth="1"/>
    <col min="8199" max="8199" width="13.140625" style="6" customWidth="1"/>
    <col min="8200" max="8200" width="14.7109375" style="6" customWidth="1"/>
    <col min="8201" max="8201" width="15.28515625" style="6" bestFit="1" customWidth="1"/>
    <col min="8202" max="8448" width="11" style="6"/>
    <col min="8449" max="8449" width="4" style="6" customWidth="1"/>
    <col min="8450" max="8450" width="11" style="6"/>
    <col min="8451" max="8451" width="46" style="6" customWidth="1"/>
    <col min="8452" max="8452" width="16" style="6" customWidth="1"/>
    <col min="8453" max="8453" width="19.140625" style="6" customWidth="1"/>
    <col min="8454" max="8454" width="13.5703125" style="6" customWidth="1"/>
    <col min="8455" max="8455" width="13.140625" style="6" customWidth="1"/>
    <col min="8456" max="8456" width="14.7109375" style="6" customWidth="1"/>
    <col min="8457" max="8457" width="15.28515625" style="6" bestFit="1" customWidth="1"/>
    <col min="8458" max="8704" width="11" style="6"/>
    <col min="8705" max="8705" width="4" style="6" customWidth="1"/>
    <col min="8706" max="8706" width="11" style="6"/>
    <col min="8707" max="8707" width="46" style="6" customWidth="1"/>
    <col min="8708" max="8708" width="16" style="6" customWidth="1"/>
    <col min="8709" max="8709" width="19.140625" style="6" customWidth="1"/>
    <col min="8710" max="8710" width="13.5703125" style="6" customWidth="1"/>
    <col min="8711" max="8711" width="13.140625" style="6" customWidth="1"/>
    <col min="8712" max="8712" width="14.7109375" style="6" customWidth="1"/>
    <col min="8713" max="8713" width="15.28515625" style="6" bestFit="1" customWidth="1"/>
    <col min="8714" max="8960" width="11" style="6"/>
    <col min="8961" max="8961" width="4" style="6" customWidth="1"/>
    <col min="8962" max="8962" width="11" style="6"/>
    <col min="8963" max="8963" width="46" style="6" customWidth="1"/>
    <col min="8964" max="8964" width="16" style="6" customWidth="1"/>
    <col min="8965" max="8965" width="19.140625" style="6" customWidth="1"/>
    <col min="8966" max="8966" width="13.5703125" style="6" customWidth="1"/>
    <col min="8967" max="8967" width="13.140625" style="6" customWidth="1"/>
    <col min="8968" max="8968" width="14.7109375" style="6" customWidth="1"/>
    <col min="8969" max="8969" width="15.28515625" style="6" bestFit="1" customWidth="1"/>
    <col min="8970" max="9216" width="11" style="6"/>
    <col min="9217" max="9217" width="4" style="6" customWidth="1"/>
    <col min="9218" max="9218" width="11" style="6"/>
    <col min="9219" max="9219" width="46" style="6" customWidth="1"/>
    <col min="9220" max="9220" width="16" style="6" customWidth="1"/>
    <col min="9221" max="9221" width="19.140625" style="6" customWidth="1"/>
    <col min="9222" max="9222" width="13.5703125" style="6" customWidth="1"/>
    <col min="9223" max="9223" width="13.140625" style="6" customWidth="1"/>
    <col min="9224" max="9224" width="14.7109375" style="6" customWidth="1"/>
    <col min="9225" max="9225" width="15.28515625" style="6" bestFit="1" customWidth="1"/>
    <col min="9226" max="9472" width="11" style="6"/>
    <col min="9473" max="9473" width="4" style="6" customWidth="1"/>
    <col min="9474" max="9474" width="11" style="6"/>
    <col min="9475" max="9475" width="46" style="6" customWidth="1"/>
    <col min="9476" max="9476" width="16" style="6" customWidth="1"/>
    <col min="9477" max="9477" width="19.140625" style="6" customWidth="1"/>
    <col min="9478" max="9478" width="13.5703125" style="6" customWidth="1"/>
    <col min="9479" max="9479" width="13.140625" style="6" customWidth="1"/>
    <col min="9480" max="9480" width="14.7109375" style="6" customWidth="1"/>
    <col min="9481" max="9481" width="15.28515625" style="6" bestFit="1" customWidth="1"/>
    <col min="9482" max="9728" width="11" style="6"/>
    <col min="9729" max="9729" width="4" style="6" customWidth="1"/>
    <col min="9730" max="9730" width="11" style="6"/>
    <col min="9731" max="9731" width="46" style="6" customWidth="1"/>
    <col min="9732" max="9732" width="16" style="6" customWidth="1"/>
    <col min="9733" max="9733" width="19.140625" style="6" customWidth="1"/>
    <col min="9734" max="9734" width="13.5703125" style="6" customWidth="1"/>
    <col min="9735" max="9735" width="13.140625" style="6" customWidth="1"/>
    <col min="9736" max="9736" width="14.7109375" style="6" customWidth="1"/>
    <col min="9737" max="9737" width="15.28515625" style="6" bestFit="1" customWidth="1"/>
    <col min="9738" max="9984" width="11" style="6"/>
    <col min="9985" max="9985" width="4" style="6" customWidth="1"/>
    <col min="9986" max="9986" width="11" style="6"/>
    <col min="9987" max="9987" width="46" style="6" customWidth="1"/>
    <col min="9988" max="9988" width="16" style="6" customWidth="1"/>
    <col min="9989" max="9989" width="19.140625" style="6" customWidth="1"/>
    <col min="9990" max="9990" width="13.5703125" style="6" customWidth="1"/>
    <col min="9991" max="9991" width="13.140625" style="6" customWidth="1"/>
    <col min="9992" max="9992" width="14.7109375" style="6" customWidth="1"/>
    <col min="9993" max="9993" width="15.28515625" style="6" bestFit="1" customWidth="1"/>
    <col min="9994" max="10240" width="11" style="6"/>
    <col min="10241" max="10241" width="4" style="6" customWidth="1"/>
    <col min="10242" max="10242" width="11" style="6"/>
    <col min="10243" max="10243" width="46" style="6" customWidth="1"/>
    <col min="10244" max="10244" width="16" style="6" customWidth="1"/>
    <col min="10245" max="10245" width="19.140625" style="6" customWidth="1"/>
    <col min="10246" max="10246" width="13.5703125" style="6" customWidth="1"/>
    <col min="10247" max="10247" width="13.140625" style="6" customWidth="1"/>
    <col min="10248" max="10248" width="14.7109375" style="6" customWidth="1"/>
    <col min="10249" max="10249" width="15.28515625" style="6" bestFit="1" customWidth="1"/>
    <col min="10250" max="10496" width="11" style="6"/>
    <col min="10497" max="10497" width="4" style="6" customWidth="1"/>
    <col min="10498" max="10498" width="11" style="6"/>
    <col min="10499" max="10499" width="46" style="6" customWidth="1"/>
    <col min="10500" max="10500" width="16" style="6" customWidth="1"/>
    <col min="10501" max="10501" width="19.140625" style="6" customWidth="1"/>
    <col min="10502" max="10502" width="13.5703125" style="6" customWidth="1"/>
    <col min="10503" max="10503" width="13.140625" style="6" customWidth="1"/>
    <col min="10504" max="10504" width="14.7109375" style="6" customWidth="1"/>
    <col min="10505" max="10505" width="15.28515625" style="6" bestFit="1" customWidth="1"/>
    <col min="10506" max="10752" width="11" style="6"/>
    <col min="10753" max="10753" width="4" style="6" customWidth="1"/>
    <col min="10754" max="10754" width="11" style="6"/>
    <col min="10755" max="10755" width="46" style="6" customWidth="1"/>
    <col min="10756" max="10756" width="16" style="6" customWidth="1"/>
    <col min="10757" max="10757" width="19.140625" style="6" customWidth="1"/>
    <col min="10758" max="10758" width="13.5703125" style="6" customWidth="1"/>
    <col min="10759" max="10759" width="13.140625" style="6" customWidth="1"/>
    <col min="10760" max="10760" width="14.7109375" style="6" customWidth="1"/>
    <col min="10761" max="10761" width="15.28515625" style="6" bestFit="1" customWidth="1"/>
    <col min="10762" max="11008" width="11" style="6"/>
    <col min="11009" max="11009" width="4" style="6" customWidth="1"/>
    <col min="11010" max="11010" width="11" style="6"/>
    <col min="11011" max="11011" width="46" style="6" customWidth="1"/>
    <col min="11012" max="11012" width="16" style="6" customWidth="1"/>
    <col min="11013" max="11013" width="19.140625" style="6" customWidth="1"/>
    <col min="11014" max="11014" width="13.5703125" style="6" customWidth="1"/>
    <col min="11015" max="11015" width="13.140625" style="6" customWidth="1"/>
    <col min="11016" max="11016" width="14.7109375" style="6" customWidth="1"/>
    <col min="11017" max="11017" width="15.28515625" style="6" bestFit="1" customWidth="1"/>
    <col min="11018" max="11264" width="11" style="6"/>
    <col min="11265" max="11265" width="4" style="6" customWidth="1"/>
    <col min="11266" max="11266" width="11" style="6"/>
    <col min="11267" max="11267" width="46" style="6" customWidth="1"/>
    <col min="11268" max="11268" width="16" style="6" customWidth="1"/>
    <col min="11269" max="11269" width="19.140625" style="6" customWidth="1"/>
    <col min="11270" max="11270" width="13.5703125" style="6" customWidth="1"/>
    <col min="11271" max="11271" width="13.140625" style="6" customWidth="1"/>
    <col min="11272" max="11272" width="14.7109375" style="6" customWidth="1"/>
    <col min="11273" max="11273" width="15.28515625" style="6" bestFit="1" customWidth="1"/>
    <col min="11274" max="11520" width="11" style="6"/>
    <col min="11521" max="11521" width="4" style="6" customWidth="1"/>
    <col min="11522" max="11522" width="11" style="6"/>
    <col min="11523" max="11523" width="46" style="6" customWidth="1"/>
    <col min="11524" max="11524" width="16" style="6" customWidth="1"/>
    <col min="11525" max="11525" width="19.140625" style="6" customWidth="1"/>
    <col min="11526" max="11526" width="13.5703125" style="6" customWidth="1"/>
    <col min="11527" max="11527" width="13.140625" style="6" customWidth="1"/>
    <col min="11528" max="11528" width="14.7109375" style="6" customWidth="1"/>
    <col min="11529" max="11529" width="15.28515625" style="6" bestFit="1" customWidth="1"/>
    <col min="11530" max="11776" width="11" style="6"/>
    <col min="11777" max="11777" width="4" style="6" customWidth="1"/>
    <col min="11778" max="11778" width="11" style="6"/>
    <col min="11779" max="11779" width="46" style="6" customWidth="1"/>
    <col min="11780" max="11780" width="16" style="6" customWidth="1"/>
    <col min="11781" max="11781" width="19.140625" style="6" customWidth="1"/>
    <col min="11782" max="11782" width="13.5703125" style="6" customWidth="1"/>
    <col min="11783" max="11783" width="13.140625" style="6" customWidth="1"/>
    <col min="11784" max="11784" width="14.7109375" style="6" customWidth="1"/>
    <col min="11785" max="11785" width="15.28515625" style="6" bestFit="1" customWidth="1"/>
    <col min="11786" max="12032" width="11" style="6"/>
    <col min="12033" max="12033" width="4" style="6" customWidth="1"/>
    <col min="12034" max="12034" width="11" style="6"/>
    <col min="12035" max="12035" width="46" style="6" customWidth="1"/>
    <col min="12036" max="12036" width="16" style="6" customWidth="1"/>
    <col min="12037" max="12037" width="19.140625" style="6" customWidth="1"/>
    <col min="12038" max="12038" width="13.5703125" style="6" customWidth="1"/>
    <col min="12039" max="12039" width="13.140625" style="6" customWidth="1"/>
    <col min="12040" max="12040" width="14.7109375" style="6" customWidth="1"/>
    <col min="12041" max="12041" width="15.28515625" style="6" bestFit="1" customWidth="1"/>
    <col min="12042" max="12288" width="11" style="6"/>
    <col min="12289" max="12289" width="4" style="6" customWidth="1"/>
    <col min="12290" max="12290" width="11" style="6"/>
    <col min="12291" max="12291" width="46" style="6" customWidth="1"/>
    <col min="12292" max="12292" width="16" style="6" customWidth="1"/>
    <col min="12293" max="12293" width="19.140625" style="6" customWidth="1"/>
    <col min="12294" max="12294" width="13.5703125" style="6" customWidth="1"/>
    <col min="12295" max="12295" width="13.140625" style="6" customWidth="1"/>
    <col min="12296" max="12296" width="14.7109375" style="6" customWidth="1"/>
    <col min="12297" max="12297" width="15.28515625" style="6" bestFit="1" customWidth="1"/>
    <col min="12298" max="12544" width="11" style="6"/>
    <col min="12545" max="12545" width="4" style="6" customWidth="1"/>
    <col min="12546" max="12546" width="11" style="6"/>
    <col min="12547" max="12547" width="46" style="6" customWidth="1"/>
    <col min="12548" max="12548" width="16" style="6" customWidth="1"/>
    <col min="12549" max="12549" width="19.140625" style="6" customWidth="1"/>
    <col min="12550" max="12550" width="13.5703125" style="6" customWidth="1"/>
    <col min="12551" max="12551" width="13.140625" style="6" customWidth="1"/>
    <col min="12552" max="12552" width="14.7109375" style="6" customWidth="1"/>
    <col min="12553" max="12553" width="15.28515625" style="6" bestFit="1" customWidth="1"/>
    <col min="12554" max="12800" width="11" style="6"/>
    <col min="12801" max="12801" width="4" style="6" customWidth="1"/>
    <col min="12802" max="12802" width="11" style="6"/>
    <col min="12803" max="12803" width="46" style="6" customWidth="1"/>
    <col min="12804" max="12804" width="16" style="6" customWidth="1"/>
    <col min="12805" max="12805" width="19.140625" style="6" customWidth="1"/>
    <col min="12806" max="12806" width="13.5703125" style="6" customWidth="1"/>
    <col min="12807" max="12807" width="13.140625" style="6" customWidth="1"/>
    <col min="12808" max="12808" width="14.7109375" style="6" customWidth="1"/>
    <col min="12809" max="12809" width="15.28515625" style="6" bestFit="1" customWidth="1"/>
    <col min="12810" max="13056" width="11" style="6"/>
    <col min="13057" max="13057" width="4" style="6" customWidth="1"/>
    <col min="13058" max="13058" width="11" style="6"/>
    <col min="13059" max="13059" width="46" style="6" customWidth="1"/>
    <col min="13060" max="13060" width="16" style="6" customWidth="1"/>
    <col min="13061" max="13061" width="19.140625" style="6" customWidth="1"/>
    <col min="13062" max="13062" width="13.5703125" style="6" customWidth="1"/>
    <col min="13063" max="13063" width="13.140625" style="6" customWidth="1"/>
    <col min="13064" max="13064" width="14.7109375" style="6" customWidth="1"/>
    <col min="13065" max="13065" width="15.28515625" style="6" bestFit="1" customWidth="1"/>
    <col min="13066" max="13312" width="11" style="6"/>
    <col min="13313" max="13313" width="4" style="6" customWidth="1"/>
    <col min="13314" max="13314" width="11" style="6"/>
    <col min="13315" max="13315" width="46" style="6" customWidth="1"/>
    <col min="13316" max="13316" width="16" style="6" customWidth="1"/>
    <col min="13317" max="13317" width="19.140625" style="6" customWidth="1"/>
    <col min="13318" max="13318" width="13.5703125" style="6" customWidth="1"/>
    <col min="13319" max="13319" width="13.140625" style="6" customWidth="1"/>
    <col min="13320" max="13320" width="14.7109375" style="6" customWidth="1"/>
    <col min="13321" max="13321" width="15.28515625" style="6" bestFit="1" customWidth="1"/>
    <col min="13322" max="13568" width="11" style="6"/>
    <col min="13569" max="13569" width="4" style="6" customWidth="1"/>
    <col min="13570" max="13570" width="11" style="6"/>
    <col min="13571" max="13571" width="46" style="6" customWidth="1"/>
    <col min="13572" max="13572" width="16" style="6" customWidth="1"/>
    <col min="13573" max="13573" width="19.140625" style="6" customWidth="1"/>
    <col min="13574" max="13574" width="13.5703125" style="6" customWidth="1"/>
    <col min="13575" max="13575" width="13.140625" style="6" customWidth="1"/>
    <col min="13576" max="13576" width="14.7109375" style="6" customWidth="1"/>
    <col min="13577" max="13577" width="15.28515625" style="6" bestFit="1" customWidth="1"/>
    <col min="13578" max="13824" width="11" style="6"/>
    <col min="13825" max="13825" width="4" style="6" customWidth="1"/>
    <col min="13826" max="13826" width="11" style="6"/>
    <col min="13827" max="13827" width="46" style="6" customWidth="1"/>
    <col min="13828" max="13828" width="16" style="6" customWidth="1"/>
    <col min="13829" max="13829" width="19.140625" style="6" customWidth="1"/>
    <col min="13830" max="13830" width="13.5703125" style="6" customWidth="1"/>
    <col min="13831" max="13831" width="13.140625" style="6" customWidth="1"/>
    <col min="13832" max="13832" width="14.7109375" style="6" customWidth="1"/>
    <col min="13833" max="13833" width="15.28515625" style="6" bestFit="1" customWidth="1"/>
    <col min="13834" max="14080" width="11" style="6"/>
    <col min="14081" max="14081" width="4" style="6" customWidth="1"/>
    <col min="14082" max="14082" width="11" style="6"/>
    <col min="14083" max="14083" width="46" style="6" customWidth="1"/>
    <col min="14084" max="14084" width="16" style="6" customWidth="1"/>
    <col min="14085" max="14085" width="19.140625" style="6" customWidth="1"/>
    <col min="14086" max="14086" width="13.5703125" style="6" customWidth="1"/>
    <col min="14087" max="14087" width="13.140625" style="6" customWidth="1"/>
    <col min="14088" max="14088" width="14.7109375" style="6" customWidth="1"/>
    <col min="14089" max="14089" width="15.28515625" style="6" bestFit="1" customWidth="1"/>
    <col min="14090" max="14336" width="11" style="6"/>
    <col min="14337" max="14337" width="4" style="6" customWidth="1"/>
    <col min="14338" max="14338" width="11" style="6"/>
    <col min="14339" max="14339" width="46" style="6" customWidth="1"/>
    <col min="14340" max="14340" width="16" style="6" customWidth="1"/>
    <col min="14341" max="14341" width="19.140625" style="6" customWidth="1"/>
    <col min="14342" max="14342" width="13.5703125" style="6" customWidth="1"/>
    <col min="14343" max="14343" width="13.140625" style="6" customWidth="1"/>
    <col min="14344" max="14344" width="14.7109375" style="6" customWidth="1"/>
    <col min="14345" max="14345" width="15.28515625" style="6" bestFit="1" customWidth="1"/>
    <col min="14346" max="14592" width="11" style="6"/>
    <col min="14593" max="14593" width="4" style="6" customWidth="1"/>
    <col min="14594" max="14594" width="11" style="6"/>
    <col min="14595" max="14595" width="46" style="6" customWidth="1"/>
    <col min="14596" max="14596" width="16" style="6" customWidth="1"/>
    <col min="14597" max="14597" width="19.140625" style="6" customWidth="1"/>
    <col min="14598" max="14598" width="13.5703125" style="6" customWidth="1"/>
    <col min="14599" max="14599" width="13.140625" style="6" customWidth="1"/>
    <col min="14600" max="14600" width="14.7109375" style="6" customWidth="1"/>
    <col min="14601" max="14601" width="15.28515625" style="6" bestFit="1" customWidth="1"/>
    <col min="14602" max="14848" width="11" style="6"/>
    <col min="14849" max="14849" width="4" style="6" customWidth="1"/>
    <col min="14850" max="14850" width="11" style="6"/>
    <col min="14851" max="14851" width="46" style="6" customWidth="1"/>
    <col min="14852" max="14852" width="16" style="6" customWidth="1"/>
    <col min="14853" max="14853" width="19.140625" style="6" customWidth="1"/>
    <col min="14854" max="14854" width="13.5703125" style="6" customWidth="1"/>
    <col min="14855" max="14855" width="13.140625" style="6" customWidth="1"/>
    <col min="14856" max="14856" width="14.7109375" style="6" customWidth="1"/>
    <col min="14857" max="14857" width="15.28515625" style="6" bestFit="1" customWidth="1"/>
    <col min="14858" max="15104" width="11" style="6"/>
    <col min="15105" max="15105" width="4" style="6" customWidth="1"/>
    <col min="15106" max="15106" width="11" style="6"/>
    <col min="15107" max="15107" width="46" style="6" customWidth="1"/>
    <col min="15108" max="15108" width="16" style="6" customWidth="1"/>
    <col min="15109" max="15109" width="19.140625" style="6" customWidth="1"/>
    <col min="15110" max="15110" width="13.5703125" style="6" customWidth="1"/>
    <col min="15111" max="15111" width="13.140625" style="6" customWidth="1"/>
    <col min="15112" max="15112" width="14.7109375" style="6" customWidth="1"/>
    <col min="15113" max="15113" width="15.28515625" style="6" bestFit="1" customWidth="1"/>
    <col min="15114" max="15360" width="11" style="6"/>
    <col min="15361" max="15361" width="4" style="6" customWidth="1"/>
    <col min="15362" max="15362" width="11" style="6"/>
    <col min="15363" max="15363" width="46" style="6" customWidth="1"/>
    <col min="15364" max="15364" width="16" style="6" customWidth="1"/>
    <col min="15365" max="15365" width="19.140625" style="6" customWidth="1"/>
    <col min="15366" max="15366" width="13.5703125" style="6" customWidth="1"/>
    <col min="15367" max="15367" width="13.140625" style="6" customWidth="1"/>
    <col min="15368" max="15368" width="14.7109375" style="6" customWidth="1"/>
    <col min="15369" max="15369" width="15.28515625" style="6" bestFit="1" customWidth="1"/>
    <col min="15370" max="15616" width="11" style="6"/>
    <col min="15617" max="15617" width="4" style="6" customWidth="1"/>
    <col min="15618" max="15618" width="11" style="6"/>
    <col min="15619" max="15619" width="46" style="6" customWidth="1"/>
    <col min="15620" max="15620" width="16" style="6" customWidth="1"/>
    <col min="15621" max="15621" width="19.140625" style="6" customWidth="1"/>
    <col min="15622" max="15622" width="13.5703125" style="6" customWidth="1"/>
    <col min="15623" max="15623" width="13.140625" style="6" customWidth="1"/>
    <col min="15624" max="15624" width="14.7109375" style="6" customWidth="1"/>
    <col min="15625" max="15625" width="15.28515625" style="6" bestFit="1" customWidth="1"/>
    <col min="15626" max="15872" width="11" style="6"/>
    <col min="15873" max="15873" width="4" style="6" customWidth="1"/>
    <col min="15874" max="15874" width="11" style="6"/>
    <col min="15875" max="15875" width="46" style="6" customWidth="1"/>
    <col min="15876" max="15876" width="16" style="6" customWidth="1"/>
    <col min="15877" max="15877" width="19.140625" style="6" customWidth="1"/>
    <col min="15878" max="15878" width="13.5703125" style="6" customWidth="1"/>
    <col min="15879" max="15879" width="13.140625" style="6" customWidth="1"/>
    <col min="15880" max="15880" width="14.7109375" style="6" customWidth="1"/>
    <col min="15881" max="15881" width="15.28515625" style="6" bestFit="1" customWidth="1"/>
    <col min="15882" max="16128" width="11" style="6"/>
    <col min="16129" max="16129" width="4" style="6" customWidth="1"/>
    <col min="16130" max="16130" width="11" style="6"/>
    <col min="16131" max="16131" width="46" style="6" customWidth="1"/>
    <col min="16132" max="16132" width="16" style="6" customWidth="1"/>
    <col min="16133" max="16133" width="19.140625" style="6" customWidth="1"/>
    <col min="16134" max="16134" width="13.5703125" style="6" customWidth="1"/>
    <col min="16135" max="16135" width="13.140625" style="6" customWidth="1"/>
    <col min="16136" max="16136" width="14.7109375" style="6" customWidth="1"/>
    <col min="16137" max="16137" width="15.28515625" style="6" bestFit="1" customWidth="1"/>
    <col min="16138" max="16384" width="11" style="6"/>
  </cols>
  <sheetData>
    <row r="1" spans="2:9" ht="13.5" thickBot="1" x14ac:dyDescent="0.25"/>
    <row r="2" spans="2:9" x14ac:dyDescent="0.2">
      <c r="B2" s="28" t="s">
        <v>87</v>
      </c>
      <c r="C2" s="37"/>
      <c r="D2" s="37"/>
      <c r="E2" s="37"/>
      <c r="F2" s="37"/>
      <c r="G2" s="37"/>
      <c r="H2" s="37"/>
      <c r="I2" s="38"/>
    </row>
    <row r="3" spans="2:9" x14ac:dyDescent="0.2">
      <c r="B3" s="30" t="s">
        <v>0</v>
      </c>
      <c r="C3" s="39"/>
      <c r="D3" s="39"/>
      <c r="E3" s="39"/>
      <c r="F3" s="39"/>
      <c r="G3" s="39"/>
      <c r="H3" s="39"/>
      <c r="I3" s="40"/>
    </row>
    <row r="4" spans="2:9" x14ac:dyDescent="0.2">
      <c r="B4" s="30" t="s">
        <v>1</v>
      </c>
      <c r="C4" s="39"/>
      <c r="D4" s="39"/>
      <c r="E4" s="39"/>
      <c r="F4" s="39"/>
      <c r="G4" s="39"/>
      <c r="H4" s="39"/>
      <c r="I4" s="40"/>
    </row>
    <row r="5" spans="2:9" x14ac:dyDescent="0.2">
      <c r="B5" s="30" t="s">
        <v>90</v>
      </c>
      <c r="C5" s="39"/>
      <c r="D5" s="39"/>
      <c r="E5" s="39"/>
      <c r="F5" s="39"/>
      <c r="G5" s="39"/>
      <c r="H5" s="39"/>
      <c r="I5" s="40"/>
    </row>
    <row r="6" spans="2:9" ht="13.5" thickBot="1" x14ac:dyDescent="0.25">
      <c r="B6" s="32" t="s">
        <v>2</v>
      </c>
      <c r="C6" s="41"/>
      <c r="D6" s="41"/>
      <c r="E6" s="41"/>
      <c r="F6" s="41"/>
      <c r="G6" s="41"/>
      <c r="H6" s="41"/>
      <c r="I6" s="42"/>
    </row>
    <row r="7" spans="2:9" ht="15.75" customHeight="1" x14ac:dyDescent="0.2">
      <c r="B7" s="28" t="s">
        <v>3</v>
      </c>
      <c r="C7" s="29"/>
      <c r="D7" s="28" t="s">
        <v>4</v>
      </c>
      <c r="E7" s="37"/>
      <c r="F7" s="37"/>
      <c r="G7" s="37"/>
      <c r="H7" s="29"/>
      <c r="I7" s="34" t="s">
        <v>5</v>
      </c>
    </row>
    <row r="8" spans="2:9" ht="15" customHeight="1" thickBot="1" x14ac:dyDescent="0.25">
      <c r="B8" s="30"/>
      <c r="C8" s="31"/>
      <c r="D8" s="32"/>
      <c r="E8" s="41"/>
      <c r="F8" s="41"/>
      <c r="G8" s="41"/>
      <c r="H8" s="33"/>
      <c r="I8" s="35"/>
    </row>
    <row r="9" spans="2:9" ht="26.25" thickBot="1" x14ac:dyDescent="0.25">
      <c r="B9" s="32"/>
      <c r="C9" s="33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36"/>
    </row>
    <row r="10" spans="2:9" x14ac:dyDescent="0.2">
      <c r="B10" s="7" t="s">
        <v>11</v>
      </c>
      <c r="C10" s="8"/>
      <c r="D10" s="14">
        <f t="shared" ref="D10:I10" si="0">D11+D19+D29+D39+D49+D59+D72+D76+D63</f>
        <v>80823412.590000004</v>
      </c>
      <c r="E10" s="14">
        <f t="shared" si="0"/>
        <v>15167376.019999998</v>
      </c>
      <c r="F10" s="14">
        <f t="shared" si="0"/>
        <v>95990788.609999999</v>
      </c>
      <c r="G10" s="14">
        <f t="shared" si="0"/>
        <v>95990788.610000014</v>
      </c>
      <c r="H10" s="14">
        <f t="shared" si="0"/>
        <v>95449871.610000014</v>
      </c>
      <c r="I10" s="14">
        <f t="shared" si="0"/>
        <v>0</v>
      </c>
    </row>
    <row r="11" spans="2:9" x14ac:dyDescent="0.2">
      <c r="B11" s="3" t="s">
        <v>12</v>
      </c>
      <c r="C11" s="9"/>
      <c r="D11" s="15">
        <f t="shared" ref="D11:I11" si="1">SUM(D12:D18)</f>
        <v>27662310.520000003</v>
      </c>
      <c r="E11" s="15">
        <f t="shared" si="1"/>
        <v>3101128.55</v>
      </c>
      <c r="F11" s="15">
        <f t="shared" si="1"/>
        <v>30763439.07</v>
      </c>
      <c r="G11" s="15">
        <f t="shared" si="1"/>
        <v>30763439.07</v>
      </c>
      <c r="H11" s="15">
        <f t="shared" si="1"/>
        <v>30763439.07</v>
      </c>
      <c r="I11" s="15">
        <f t="shared" si="1"/>
        <v>0</v>
      </c>
    </row>
    <row r="12" spans="2:9" x14ac:dyDescent="0.2">
      <c r="B12" s="13" t="s">
        <v>13</v>
      </c>
      <c r="C12" s="11"/>
      <c r="D12" s="15">
        <v>21808280.129999999</v>
      </c>
      <c r="E12" s="16">
        <v>1705601.4</v>
      </c>
      <c r="F12" s="16">
        <f>D12+E12</f>
        <v>23513881.529999997</v>
      </c>
      <c r="G12" s="16">
        <v>23513881.530000001</v>
      </c>
      <c r="H12" s="16">
        <v>23513881.530000001</v>
      </c>
      <c r="I12" s="16">
        <f>F12-G12</f>
        <v>0</v>
      </c>
    </row>
    <row r="13" spans="2:9" x14ac:dyDescent="0.2">
      <c r="B13" s="13" t="s">
        <v>14</v>
      </c>
      <c r="C13" s="11"/>
      <c r="D13" s="15">
        <v>1437026.37</v>
      </c>
      <c r="E13" s="16">
        <v>-168352.68</v>
      </c>
      <c r="F13" s="16">
        <f t="shared" ref="F13:F18" si="2">D13+E13</f>
        <v>1268673.6900000002</v>
      </c>
      <c r="G13" s="16">
        <v>1268673.69</v>
      </c>
      <c r="H13" s="16">
        <v>1268673.69</v>
      </c>
      <c r="I13" s="16">
        <f t="shared" ref="I13:I18" si="3">F13-G13</f>
        <v>0</v>
      </c>
    </row>
    <row r="14" spans="2:9" x14ac:dyDescent="0.2">
      <c r="B14" s="13" t="s">
        <v>15</v>
      </c>
      <c r="C14" s="11"/>
      <c r="D14" s="15">
        <v>4364246.17</v>
      </c>
      <c r="E14" s="16">
        <v>1604637.68</v>
      </c>
      <c r="F14" s="16">
        <f t="shared" si="2"/>
        <v>5968883.8499999996</v>
      </c>
      <c r="G14" s="16">
        <v>5968883.8499999996</v>
      </c>
      <c r="H14" s="16">
        <v>5968883.8499999996</v>
      </c>
      <c r="I14" s="16">
        <f t="shared" si="3"/>
        <v>0</v>
      </c>
    </row>
    <row r="15" spans="2:9" x14ac:dyDescent="0.2">
      <c r="B15" s="13" t="s">
        <v>16</v>
      </c>
      <c r="C15" s="11"/>
      <c r="D15" s="15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x14ac:dyDescent="0.2">
      <c r="B16" s="13" t="s">
        <v>17</v>
      </c>
      <c r="C16" s="11"/>
      <c r="D16" s="15">
        <v>52757.85</v>
      </c>
      <c r="E16" s="16">
        <v>-40757.85</v>
      </c>
      <c r="F16" s="16">
        <f t="shared" si="2"/>
        <v>12000</v>
      </c>
      <c r="G16" s="16">
        <v>12000</v>
      </c>
      <c r="H16" s="16">
        <v>12000</v>
      </c>
      <c r="I16" s="16">
        <f t="shared" si="3"/>
        <v>0</v>
      </c>
    </row>
    <row r="17" spans="2:9" x14ac:dyDescent="0.2">
      <c r="B17" s="13" t="s">
        <v>18</v>
      </c>
      <c r="C17" s="11"/>
      <c r="D17" s="15"/>
      <c r="E17" s="16"/>
      <c r="F17" s="16">
        <f t="shared" si="2"/>
        <v>0</v>
      </c>
      <c r="G17" s="16"/>
      <c r="H17" s="16"/>
      <c r="I17" s="16">
        <f t="shared" si="3"/>
        <v>0</v>
      </c>
    </row>
    <row r="18" spans="2:9" x14ac:dyDescent="0.2">
      <c r="B18" s="13" t="s">
        <v>19</v>
      </c>
      <c r="C18" s="11"/>
      <c r="D18" s="15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8015856.5</v>
      </c>
      <c r="E19" s="15">
        <f t="shared" si="4"/>
        <v>2052310.6899999997</v>
      </c>
      <c r="F19" s="15">
        <f t="shared" si="4"/>
        <v>10068167.190000001</v>
      </c>
      <c r="G19" s="15">
        <f t="shared" si="4"/>
        <v>10068167.190000001</v>
      </c>
      <c r="H19" s="15">
        <f t="shared" si="4"/>
        <v>10068167.190000001</v>
      </c>
      <c r="I19" s="15">
        <f t="shared" si="4"/>
        <v>0</v>
      </c>
    </row>
    <row r="20" spans="2:9" x14ac:dyDescent="0.2">
      <c r="B20" s="13" t="s">
        <v>21</v>
      </c>
      <c r="C20" s="11"/>
      <c r="D20" s="15">
        <v>408410</v>
      </c>
      <c r="E20" s="16">
        <v>290865.15999999997</v>
      </c>
      <c r="F20" s="15">
        <f t="shared" ref="F20:F28" si="5">D20+E20</f>
        <v>699275.15999999992</v>
      </c>
      <c r="G20" s="16">
        <v>699275.16</v>
      </c>
      <c r="H20" s="16">
        <v>699275.16</v>
      </c>
      <c r="I20" s="16">
        <f>F20-G20</f>
        <v>0</v>
      </c>
    </row>
    <row r="21" spans="2:9" x14ac:dyDescent="0.2">
      <c r="B21" s="13" t="s">
        <v>22</v>
      </c>
      <c r="C21" s="11"/>
      <c r="D21" s="15">
        <v>40160</v>
      </c>
      <c r="E21" s="16">
        <v>81575.16</v>
      </c>
      <c r="F21" s="15">
        <f t="shared" si="5"/>
        <v>121735.16</v>
      </c>
      <c r="G21" s="16">
        <v>121735.16</v>
      </c>
      <c r="H21" s="16">
        <v>121735.16</v>
      </c>
      <c r="I21" s="16">
        <f t="shared" ref="I21:I83" si="6">F21-G21</f>
        <v>0</v>
      </c>
    </row>
    <row r="22" spans="2:9" x14ac:dyDescent="0.2">
      <c r="B22" s="13" t="s">
        <v>23</v>
      </c>
      <c r="C22" s="11"/>
      <c r="D22" s="15">
        <v>100630</v>
      </c>
      <c r="E22" s="16">
        <v>68617.5</v>
      </c>
      <c r="F22" s="15">
        <f t="shared" si="5"/>
        <v>169247.5</v>
      </c>
      <c r="G22" s="16">
        <v>169247.5</v>
      </c>
      <c r="H22" s="16">
        <v>169247.5</v>
      </c>
      <c r="I22" s="16">
        <f t="shared" si="6"/>
        <v>0</v>
      </c>
    </row>
    <row r="23" spans="2:9" x14ac:dyDescent="0.2">
      <c r="B23" s="13" t="s">
        <v>24</v>
      </c>
      <c r="C23" s="11"/>
      <c r="D23" s="15">
        <v>2872633</v>
      </c>
      <c r="E23" s="16">
        <v>385038.1</v>
      </c>
      <c r="F23" s="15">
        <f t="shared" si="5"/>
        <v>3257671.1</v>
      </c>
      <c r="G23" s="16">
        <v>3257671.1</v>
      </c>
      <c r="H23" s="16">
        <v>3257671.1</v>
      </c>
      <c r="I23" s="16">
        <f t="shared" si="6"/>
        <v>0</v>
      </c>
    </row>
    <row r="24" spans="2:9" x14ac:dyDescent="0.2">
      <c r="B24" s="13" t="s">
        <v>25</v>
      </c>
      <c r="C24" s="11"/>
      <c r="D24" s="15">
        <v>1061000</v>
      </c>
      <c r="E24" s="16">
        <v>83862.929999999993</v>
      </c>
      <c r="F24" s="15">
        <f t="shared" si="5"/>
        <v>1144862.93</v>
      </c>
      <c r="G24" s="16">
        <v>1144862.93</v>
      </c>
      <c r="H24" s="16">
        <v>1144862.93</v>
      </c>
      <c r="I24" s="16">
        <f t="shared" si="6"/>
        <v>0</v>
      </c>
    </row>
    <row r="25" spans="2:9" x14ac:dyDescent="0.2">
      <c r="B25" s="13" t="s">
        <v>26</v>
      </c>
      <c r="C25" s="11"/>
      <c r="D25" s="15">
        <v>2370000</v>
      </c>
      <c r="E25" s="16">
        <v>574030.89</v>
      </c>
      <c r="F25" s="15">
        <f t="shared" si="5"/>
        <v>2944030.89</v>
      </c>
      <c r="G25" s="16">
        <v>2944030.89</v>
      </c>
      <c r="H25" s="16">
        <v>2944030.89</v>
      </c>
      <c r="I25" s="16">
        <f t="shared" si="6"/>
        <v>0</v>
      </c>
    </row>
    <row r="26" spans="2:9" x14ac:dyDescent="0.2">
      <c r="B26" s="13" t="s">
        <v>27</v>
      </c>
      <c r="C26" s="11"/>
      <c r="D26" s="15">
        <v>87223.5</v>
      </c>
      <c r="E26" s="16">
        <v>71682.66</v>
      </c>
      <c r="F26" s="15">
        <f t="shared" si="5"/>
        <v>158906.16</v>
      </c>
      <c r="G26" s="16">
        <v>158906.16</v>
      </c>
      <c r="H26" s="16">
        <v>158906.16</v>
      </c>
      <c r="I26" s="16">
        <f t="shared" si="6"/>
        <v>0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1075800</v>
      </c>
      <c r="E28" s="16">
        <v>496638.29</v>
      </c>
      <c r="F28" s="15">
        <f t="shared" si="5"/>
        <v>1572438.29</v>
      </c>
      <c r="G28" s="16">
        <v>1572438.29</v>
      </c>
      <c r="H28" s="16">
        <v>1572438.29</v>
      </c>
      <c r="I28" s="16">
        <f t="shared" si="6"/>
        <v>0</v>
      </c>
    </row>
    <row r="29" spans="2:9" x14ac:dyDescent="0.2">
      <c r="B29" s="3" t="s">
        <v>30</v>
      </c>
      <c r="C29" s="9"/>
      <c r="D29" s="15">
        <f t="shared" ref="D29:I29" si="7">SUM(D30:D38)</f>
        <v>40651177.259999998</v>
      </c>
      <c r="E29" s="15">
        <f t="shared" si="7"/>
        <v>8556560.5599999968</v>
      </c>
      <c r="F29" s="15">
        <f t="shared" si="7"/>
        <v>49207737.819999993</v>
      </c>
      <c r="G29" s="15">
        <f t="shared" si="7"/>
        <v>49207737.820000008</v>
      </c>
      <c r="H29" s="15">
        <f t="shared" si="7"/>
        <v>48666820.820000008</v>
      </c>
      <c r="I29" s="15">
        <f t="shared" si="7"/>
        <v>0</v>
      </c>
    </row>
    <row r="30" spans="2:9" x14ac:dyDescent="0.2">
      <c r="B30" s="13" t="s">
        <v>31</v>
      </c>
      <c r="C30" s="11"/>
      <c r="D30" s="15">
        <v>25523921.859999999</v>
      </c>
      <c r="E30" s="16">
        <v>9508459.0199999996</v>
      </c>
      <c r="F30" s="15">
        <f t="shared" ref="F30:F38" si="8">D30+E30</f>
        <v>35032380.879999995</v>
      </c>
      <c r="G30" s="16">
        <v>35032380.880000003</v>
      </c>
      <c r="H30" s="16">
        <v>34491463.880000003</v>
      </c>
      <c r="I30" s="16">
        <f t="shared" si="6"/>
        <v>0</v>
      </c>
    </row>
    <row r="31" spans="2:9" x14ac:dyDescent="0.2">
      <c r="B31" s="13" t="s">
        <v>32</v>
      </c>
      <c r="C31" s="11"/>
      <c r="D31" s="15">
        <v>2099150</v>
      </c>
      <c r="E31" s="16">
        <v>261262.94</v>
      </c>
      <c r="F31" s="15">
        <f t="shared" si="8"/>
        <v>2360412.94</v>
      </c>
      <c r="G31" s="16">
        <v>2360412.94</v>
      </c>
      <c r="H31" s="16">
        <v>2360412.94</v>
      </c>
      <c r="I31" s="16">
        <f t="shared" si="6"/>
        <v>0</v>
      </c>
    </row>
    <row r="32" spans="2:9" x14ac:dyDescent="0.2">
      <c r="B32" s="13" t="s">
        <v>33</v>
      </c>
      <c r="C32" s="11"/>
      <c r="D32" s="15">
        <v>2381571</v>
      </c>
      <c r="E32" s="16">
        <v>1209293.3500000001</v>
      </c>
      <c r="F32" s="15">
        <f t="shared" si="8"/>
        <v>3590864.35</v>
      </c>
      <c r="G32" s="16">
        <v>3590864.35</v>
      </c>
      <c r="H32" s="16">
        <v>3590864.35</v>
      </c>
      <c r="I32" s="16">
        <f t="shared" si="6"/>
        <v>0</v>
      </c>
    </row>
    <row r="33" spans="2:9" x14ac:dyDescent="0.2">
      <c r="B33" s="13" t="s">
        <v>34</v>
      </c>
      <c r="C33" s="11"/>
      <c r="D33" s="15">
        <v>651000</v>
      </c>
      <c r="E33" s="16">
        <v>205265.52</v>
      </c>
      <c r="F33" s="15">
        <f t="shared" si="8"/>
        <v>856265.52</v>
      </c>
      <c r="G33" s="16">
        <v>856265.52</v>
      </c>
      <c r="H33" s="16">
        <v>856265.52</v>
      </c>
      <c r="I33" s="16">
        <f t="shared" si="6"/>
        <v>0</v>
      </c>
    </row>
    <row r="34" spans="2:9" x14ac:dyDescent="0.2">
      <c r="B34" s="13" t="s">
        <v>35</v>
      </c>
      <c r="C34" s="11"/>
      <c r="D34" s="15">
        <v>4569677.9000000004</v>
      </c>
      <c r="E34" s="16">
        <v>-1823304.57</v>
      </c>
      <c r="F34" s="15">
        <f t="shared" si="8"/>
        <v>2746373.33</v>
      </c>
      <c r="G34" s="16">
        <v>2746373.33</v>
      </c>
      <c r="H34" s="16">
        <v>2746373.33</v>
      </c>
      <c r="I34" s="16">
        <f t="shared" si="6"/>
        <v>0</v>
      </c>
    </row>
    <row r="35" spans="2:9" x14ac:dyDescent="0.2">
      <c r="B35" s="13" t="s">
        <v>36</v>
      </c>
      <c r="C35" s="11"/>
      <c r="D35" s="15">
        <v>63922.5</v>
      </c>
      <c r="E35" s="16">
        <v>-3922.5</v>
      </c>
      <c r="F35" s="15">
        <f t="shared" si="8"/>
        <v>60000</v>
      </c>
      <c r="G35" s="16">
        <v>60000</v>
      </c>
      <c r="H35" s="16">
        <v>60000</v>
      </c>
      <c r="I35" s="16">
        <f t="shared" si="6"/>
        <v>0</v>
      </c>
    </row>
    <row r="36" spans="2:9" x14ac:dyDescent="0.2">
      <c r="B36" s="13" t="s">
        <v>37</v>
      </c>
      <c r="C36" s="11"/>
      <c r="D36" s="15">
        <v>65430</v>
      </c>
      <c r="E36" s="16">
        <v>-37496.39</v>
      </c>
      <c r="F36" s="15">
        <f t="shared" si="8"/>
        <v>27933.61</v>
      </c>
      <c r="G36" s="16">
        <v>27933.61</v>
      </c>
      <c r="H36" s="16">
        <v>27933.61</v>
      </c>
      <c r="I36" s="16">
        <f t="shared" si="6"/>
        <v>0</v>
      </c>
    </row>
    <row r="37" spans="2:9" x14ac:dyDescent="0.2">
      <c r="B37" s="13" t="s">
        <v>38</v>
      </c>
      <c r="C37" s="11"/>
      <c r="D37" s="15">
        <v>194850</v>
      </c>
      <c r="E37" s="16">
        <v>-121923.58</v>
      </c>
      <c r="F37" s="15">
        <f t="shared" si="8"/>
        <v>72926.42</v>
      </c>
      <c r="G37" s="16">
        <v>72926.42</v>
      </c>
      <c r="H37" s="16">
        <v>72926.42</v>
      </c>
      <c r="I37" s="16">
        <f t="shared" si="6"/>
        <v>0</v>
      </c>
    </row>
    <row r="38" spans="2:9" x14ac:dyDescent="0.2">
      <c r="B38" s="13" t="s">
        <v>39</v>
      </c>
      <c r="C38" s="11"/>
      <c r="D38" s="15">
        <v>5101654</v>
      </c>
      <c r="E38" s="16">
        <v>-641073.23</v>
      </c>
      <c r="F38" s="15">
        <f t="shared" si="8"/>
        <v>4460580.7699999996</v>
      </c>
      <c r="G38" s="16">
        <v>4460580.7699999996</v>
      </c>
      <c r="H38" s="16">
        <v>4460580.7699999996</v>
      </c>
      <c r="I38" s="16">
        <f t="shared" si="6"/>
        <v>0</v>
      </c>
    </row>
    <row r="39" spans="2:9" ht="25.5" customHeight="1" x14ac:dyDescent="0.2">
      <c r="B39" s="26" t="s">
        <v>40</v>
      </c>
      <c r="C39" s="27"/>
      <c r="D39" s="15">
        <f t="shared" ref="D39:I39" si="9">SUM(D40:D48)</f>
        <v>1880000</v>
      </c>
      <c r="E39" s="15">
        <f t="shared" si="9"/>
        <v>212329</v>
      </c>
      <c r="F39" s="15">
        <f>SUM(F40:F48)</f>
        <v>2092329</v>
      </c>
      <c r="G39" s="15">
        <f t="shared" si="9"/>
        <v>2092329</v>
      </c>
      <c r="H39" s="15">
        <f t="shared" si="9"/>
        <v>2092329</v>
      </c>
      <c r="I39" s="15">
        <f t="shared" si="9"/>
        <v>0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 t="shared" si="6"/>
        <v>0</v>
      </c>
    </row>
    <row r="41" spans="2:9" x14ac:dyDescent="0.2">
      <c r="B41" s="13" t="s">
        <v>42</v>
      </c>
      <c r="C41" s="11"/>
      <c r="D41" s="15"/>
      <c r="E41" s="16"/>
      <c r="F41" s="15">
        <f t="shared" ref="F41:F83" si="10">D41+E41</f>
        <v>0</v>
      </c>
      <c r="G41" s="16"/>
      <c r="H41" s="16"/>
      <c r="I41" s="16">
        <f t="shared" si="6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0"/>
        <v>0</v>
      </c>
      <c r="G42" s="16"/>
      <c r="H42" s="16"/>
      <c r="I42" s="16">
        <f t="shared" si="6"/>
        <v>0</v>
      </c>
    </row>
    <row r="43" spans="2:9" x14ac:dyDescent="0.2">
      <c r="B43" s="13" t="s">
        <v>44</v>
      </c>
      <c r="C43" s="11"/>
      <c r="D43" s="15"/>
      <c r="E43" s="16"/>
      <c r="F43" s="15">
        <f t="shared" si="10"/>
        <v>0</v>
      </c>
      <c r="G43" s="16"/>
      <c r="H43" s="16"/>
      <c r="I43" s="16">
        <f t="shared" si="6"/>
        <v>0</v>
      </c>
    </row>
    <row r="44" spans="2:9" x14ac:dyDescent="0.2">
      <c r="B44" s="13" t="s">
        <v>45</v>
      </c>
      <c r="C44" s="11"/>
      <c r="D44" s="15">
        <v>1880000</v>
      </c>
      <c r="E44" s="16">
        <v>212329</v>
      </c>
      <c r="F44" s="15">
        <f t="shared" si="10"/>
        <v>2092329</v>
      </c>
      <c r="G44" s="16">
        <v>2092329</v>
      </c>
      <c r="H44" s="16">
        <v>2092329</v>
      </c>
      <c r="I44" s="16">
        <f t="shared" si="6"/>
        <v>0</v>
      </c>
    </row>
    <row r="45" spans="2:9" x14ac:dyDescent="0.2">
      <c r="B45" s="13" t="s">
        <v>46</v>
      </c>
      <c r="C45" s="11"/>
      <c r="D45" s="15"/>
      <c r="E45" s="16"/>
      <c r="F45" s="15">
        <f t="shared" si="10"/>
        <v>0</v>
      </c>
      <c r="G45" s="16"/>
      <c r="H45" s="16"/>
      <c r="I45" s="16">
        <f t="shared" si="6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0"/>
        <v>0</v>
      </c>
      <c r="G46" s="16"/>
      <c r="H46" s="16"/>
      <c r="I46" s="16">
        <f t="shared" si="6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0"/>
        <v>0</v>
      </c>
      <c r="G47" s="16"/>
      <c r="H47" s="16"/>
      <c r="I47" s="16">
        <f t="shared" si="6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0"/>
        <v>0</v>
      </c>
      <c r="G48" s="16"/>
      <c r="H48" s="16"/>
      <c r="I48" s="16">
        <f t="shared" si="6"/>
        <v>0</v>
      </c>
    </row>
    <row r="49" spans="2:9" x14ac:dyDescent="0.2">
      <c r="B49" s="26" t="s">
        <v>50</v>
      </c>
      <c r="C49" s="27"/>
      <c r="D49" s="15">
        <f t="shared" ref="D49:I49" si="11">SUM(D50:D58)</f>
        <v>2374068.31</v>
      </c>
      <c r="E49" s="15">
        <f t="shared" si="11"/>
        <v>-575332.54</v>
      </c>
      <c r="F49" s="15">
        <f t="shared" si="11"/>
        <v>1798735.77</v>
      </c>
      <c r="G49" s="15">
        <f t="shared" si="11"/>
        <v>1798735.77</v>
      </c>
      <c r="H49" s="15">
        <f t="shared" si="11"/>
        <v>1798735.77</v>
      </c>
      <c r="I49" s="15">
        <f t="shared" si="11"/>
        <v>0</v>
      </c>
    </row>
    <row r="50" spans="2:9" x14ac:dyDescent="0.2">
      <c r="B50" s="13" t="s">
        <v>51</v>
      </c>
      <c r="C50" s="11"/>
      <c r="D50" s="15">
        <v>365000</v>
      </c>
      <c r="E50" s="16">
        <v>-180663.62</v>
      </c>
      <c r="F50" s="15">
        <f t="shared" si="10"/>
        <v>184336.38</v>
      </c>
      <c r="G50" s="16">
        <v>184336.38</v>
      </c>
      <c r="H50" s="16">
        <v>184336.38</v>
      </c>
      <c r="I50" s="16">
        <f t="shared" si="6"/>
        <v>0</v>
      </c>
    </row>
    <row r="51" spans="2:9" x14ac:dyDescent="0.2">
      <c r="B51" s="13" t="s">
        <v>52</v>
      </c>
      <c r="C51" s="11"/>
      <c r="D51" s="15">
        <v>19500</v>
      </c>
      <c r="E51" s="16">
        <v>-19500</v>
      </c>
      <c r="F51" s="15">
        <f t="shared" si="10"/>
        <v>0</v>
      </c>
      <c r="G51" s="16">
        <v>0</v>
      </c>
      <c r="H51" s="16">
        <v>0</v>
      </c>
      <c r="I51" s="16">
        <f t="shared" si="6"/>
        <v>0</v>
      </c>
    </row>
    <row r="52" spans="2:9" x14ac:dyDescent="0.2">
      <c r="B52" s="13" t="s">
        <v>53</v>
      </c>
      <c r="C52" s="11"/>
      <c r="D52" s="15"/>
      <c r="E52" s="16"/>
      <c r="F52" s="15">
        <f t="shared" si="10"/>
        <v>0</v>
      </c>
      <c r="G52" s="16"/>
      <c r="H52" s="16"/>
      <c r="I52" s="16">
        <f t="shared" si="6"/>
        <v>0</v>
      </c>
    </row>
    <row r="53" spans="2:9" x14ac:dyDescent="0.2">
      <c r="B53" s="13" t="s">
        <v>54</v>
      </c>
      <c r="C53" s="11"/>
      <c r="D53" s="15">
        <v>310000</v>
      </c>
      <c r="E53" s="16">
        <v>-241907.75</v>
      </c>
      <c r="F53" s="15">
        <f t="shared" si="10"/>
        <v>68092.25</v>
      </c>
      <c r="G53" s="16">
        <v>68092.25</v>
      </c>
      <c r="H53" s="16">
        <v>68092.25</v>
      </c>
      <c r="I53" s="16">
        <f t="shared" si="6"/>
        <v>0</v>
      </c>
    </row>
    <row r="54" spans="2:9" x14ac:dyDescent="0.2">
      <c r="B54" s="13" t="s">
        <v>55</v>
      </c>
      <c r="C54" s="11"/>
      <c r="D54" s="15"/>
      <c r="E54" s="16"/>
      <c r="F54" s="15">
        <f t="shared" si="10"/>
        <v>0</v>
      </c>
      <c r="G54" s="16"/>
      <c r="H54" s="16"/>
      <c r="I54" s="16">
        <f t="shared" si="6"/>
        <v>0</v>
      </c>
    </row>
    <row r="55" spans="2:9" x14ac:dyDescent="0.2">
      <c r="B55" s="13" t="s">
        <v>56</v>
      </c>
      <c r="C55" s="11"/>
      <c r="D55" s="15">
        <v>1159568.31</v>
      </c>
      <c r="E55" s="16">
        <v>106738.83</v>
      </c>
      <c r="F55" s="15">
        <f t="shared" si="10"/>
        <v>1266307.1400000001</v>
      </c>
      <c r="G55" s="16">
        <v>1266307.1399999999</v>
      </c>
      <c r="H55" s="16">
        <v>1266307.1399999999</v>
      </c>
      <c r="I55" s="16">
        <f t="shared" si="6"/>
        <v>0</v>
      </c>
    </row>
    <row r="56" spans="2:9" x14ac:dyDescent="0.2">
      <c r="B56" s="13" t="s">
        <v>57</v>
      </c>
      <c r="C56" s="11"/>
      <c r="D56" s="15"/>
      <c r="E56" s="16"/>
      <c r="F56" s="15">
        <f t="shared" si="10"/>
        <v>0</v>
      </c>
      <c r="G56" s="16"/>
      <c r="H56" s="16"/>
      <c r="I56" s="16">
        <f t="shared" si="6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0"/>
        <v>0</v>
      </c>
      <c r="G57" s="16"/>
      <c r="H57" s="16"/>
      <c r="I57" s="16">
        <f t="shared" si="6"/>
        <v>0</v>
      </c>
    </row>
    <row r="58" spans="2:9" x14ac:dyDescent="0.2">
      <c r="B58" s="13" t="s">
        <v>59</v>
      </c>
      <c r="C58" s="11"/>
      <c r="D58" s="15">
        <v>520000</v>
      </c>
      <c r="E58" s="16">
        <v>-240000</v>
      </c>
      <c r="F58" s="15">
        <f t="shared" si="10"/>
        <v>280000</v>
      </c>
      <c r="G58" s="16">
        <v>280000</v>
      </c>
      <c r="H58" s="16">
        <v>280000</v>
      </c>
      <c r="I58" s="16">
        <f t="shared" si="6"/>
        <v>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576746.81000000006</v>
      </c>
      <c r="F59" s="15">
        <f>SUM(F60:F62)</f>
        <v>576746.81000000006</v>
      </c>
      <c r="G59" s="15">
        <f>SUM(G60:G62)</f>
        <v>576746.81000000006</v>
      </c>
      <c r="H59" s="15">
        <f>SUM(H60:H62)</f>
        <v>576746.81000000006</v>
      </c>
      <c r="I59" s="16">
        <f t="shared" si="6"/>
        <v>0</v>
      </c>
    </row>
    <row r="60" spans="2:9" x14ac:dyDescent="0.2">
      <c r="B60" s="13" t="s">
        <v>61</v>
      </c>
      <c r="C60" s="11"/>
      <c r="D60" s="15">
        <v>0</v>
      </c>
      <c r="E60" s="16">
        <v>576746.81000000006</v>
      </c>
      <c r="F60" s="15">
        <f t="shared" si="10"/>
        <v>576746.81000000006</v>
      </c>
      <c r="G60" s="16">
        <v>576746.81000000006</v>
      </c>
      <c r="H60" s="16">
        <v>576746.81000000006</v>
      </c>
      <c r="I60" s="16">
        <f t="shared" si="6"/>
        <v>0</v>
      </c>
    </row>
    <row r="61" spans="2:9" x14ac:dyDescent="0.2">
      <c r="B61" s="13" t="s">
        <v>62</v>
      </c>
      <c r="C61" s="11"/>
      <c r="D61" s="15"/>
      <c r="E61" s="16"/>
      <c r="F61" s="15">
        <f t="shared" si="10"/>
        <v>0</v>
      </c>
      <c r="G61" s="16"/>
      <c r="H61" s="16"/>
      <c r="I61" s="16">
        <f t="shared" si="6"/>
        <v>0</v>
      </c>
    </row>
    <row r="62" spans="2:9" x14ac:dyDescent="0.2">
      <c r="B62" s="13" t="s">
        <v>63</v>
      </c>
      <c r="C62" s="11"/>
      <c r="D62" s="15"/>
      <c r="E62" s="16"/>
      <c r="F62" s="15">
        <f t="shared" si="10"/>
        <v>0</v>
      </c>
      <c r="G62" s="16"/>
      <c r="H62" s="16"/>
      <c r="I62" s="16">
        <f t="shared" si="6"/>
        <v>0</v>
      </c>
    </row>
    <row r="63" spans="2:9" x14ac:dyDescent="0.2">
      <c r="B63" s="26" t="s">
        <v>64</v>
      </c>
      <c r="C63" s="27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/>
      <c r="E64" s="16"/>
      <c r="F64" s="15">
        <f t="shared" si="10"/>
        <v>0</v>
      </c>
      <c r="G64" s="16"/>
      <c r="H64" s="16"/>
      <c r="I64" s="16">
        <f t="shared" si="6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0"/>
        <v>0</v>
      </c>
      <c r="G65" s="16"/>
      <c r="H65" s="16"/>
      <c r="I65" s="16">
        <f t="shared" si="6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0"/>
        <v>0</v>
      </c>
      <c r="G66" s="16"/>
      <c r="H66" s="16"/>
      <c r="I66" s="16">
        <f t="shared" si="6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0"/>
        <v>0</v>
      </c>
      <c r="G67" s="16"/>
      <c r="H67" s="16"/>
      <c r="I67" s="16">
        <f t="shared" si="6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0"/>
        <v>0</v>
      </c>
      <c r="G68" s="16"/>
      <c r="H68" s="16"/>
      <c r="I68" s="16">
        <f t="shared" si="6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0"/>
        <v>0</v>
      </c>
      <c r="G69" s="16"/>
      <c r="H69" s="16"/>
      <c r="I69" s="16">
        <f t="shared" si="6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0"/>
        <v>0</v>
      </c>
      <c r="G70" s="16"/>
      <c r="H70" s="16"/>
      <c r="I70" s="16">
        <f t="shared" si="6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0"/>
        <v>0</v>
      </c>
      <c r="G71" s="16"/>
      <c r="H71" s="16"/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/>
      <c r="E73" s="16"/>
      <c r="F73" s="15">
        <f t="shared" si="10"/>
        <v>0</v>
      </c>
      <c r="G73" s="16"/>
      <c r="H73" s="16"/>
      <c r="I73" s="16">
        <f t="shared" si="6"/>
        <v>0</v>
      </c>
    </row>
    <row r="74" spans="2:9" x14ac:dyDescent="0.2">
      <c r="B74" s="13" t="s">
        <v>75</v>
      </c>
      <c r="C74" s="11"/>
      <c r="D74" s="15"/>
      <c r="E74" s="16"/>
      <c r="F74" s="15">
        <f t="shared" si="10"/>
        <v>0</v>
      </c>
      <c r="G74" s="16"/>
      <c r="H74" s="16"/>
      <c r="I74" s="16">
        <f t="shared" si="6"/>
        <v>0</v>
      </c>
    </row>
    <row r="75" spans="2:9" x14ac:dyDescent="0.2">
      <c r="B75" s="13" t="s">
        <v>76</v>
      </c>
      <c r="C75" s="11"/>
      <c r="D75" s="15"/>
      <c r="E75" s="16"/>
      <c r="F75" s="15">
        <f t="shared" si="10"/>
        <v>0</v>
      </c>
      <c r="G75" s="16"/>
      <c r="H75" s="16"/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240000</v>
      </c>
      <c r="E76" s="15">
        <f>SUM(E77:E83)</f>
        <v>1243632.95</v>
      </c>
      <c r="F76" s="15">
        <f>SUM(F77:F83)</f>
        <v>1483632.95</v>
      </c>
      <c r="G76" s="15">
        <f>SUM(G77:G83)</f>
        <v>1483632.95</v>
      </c>
      <c r="H76" s="15">
        <f>SUM(H77:H83)</f>
        <v>1483632.95</v>
      </c>
      <c r="I76" s="16">
        <f t="shared" si="6"/>
        <v>0</v>
      </c>
    </row>
    <row r="77" spans="2:9" x14ac:dyDescent="0.2">
      <c r="B77" s="13" t="s">
        <v>78</v>
      </c>
      <c r="C77" s="11"/>
      <c r="D77" s="15"/>
      <c r="E77" s="16"/>
      <c r="F77" s="15">
        <f t="shared" si="10"/>
        <v>0</v>
      </c>
      <c r="G77" s="16"/>
      <c r="H77" s="16"/>
      <c r="I77" s="16">
        <f t="shared" si="6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0"/>
        <v>0</v>
      </c>
      <c r="G78" s="16"/>
      <c r="H78" s="16"/>
      <c r="I78" s="16">
        <f t="shared" si="6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0"/>
        <v>0</v>
      </c>
      <c r="G79" s="16"/>
      <c r="H79" s="16"/>
      <c r="I79" s="16">
        <f t="shared" si="6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0"/>
        <v>0</v>
      </c>
      <c r="G80" s="16"/>
      <c r="H80" s="16"/>
      <c r="I80" s="16">
        <f t="shared" si="6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0"/>
        <v>0</v>
      </c>
      <c r="G81" s="16"/>
      <c r="H81" s="16"/>
      <c r="I81" s="16">
        <f t="shared" si="6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0"/>
        <v>0</v>
      </c>
      <c r="G82" s="16"/>
      <c r="H82" s="16"/>
      <c r="I82" s="16">
        <f t="shared" si="6"/>
        <v>0</v>
      </c>
    </row>
    <row r="83" spans="2:9" x14ac:dyDescent="0.2">
      <c r="B83" s="13" t="s">
        <v>84</v>
      </c>
      <c r="C83" s="11"/>
      <c r="D83" s="15">
        <v>240000</v>
      </c>
      <c r="E83" s="16">
        <v>1243632.95</v>
      </c>
      <c r="F83" s="15">
        <f t="shared" si="10"/>
        <v>1483632.95</v>
      </c>
      <c r="G83" s="16">
        <v>1483632.95</v>
      </c>
      <c r="H83" s="16">
        <v>1483632.95</v>
      </c>
      <c r="I83" s="16">
        <f t="shared" si="6"/>
        <v>0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0</v>
      </c>
      <c r="E85" s="21">
        <f>E86+E104+E94+E114+E124+E134+E138+E147+E151</f>
        <v>8501922.0399999991</v>
      </c>
      <c r="F85" s="21">
        <f t="shared" si="12"/>
        <v>8501922.0399999991</v>
      </c>
      <c r="G85" s="21">
        <f>G86+G104+G94+G114+G124+G134+G138+G147+G151</f>
        <v>8501922.0399999991</v>
      </c>
      <c r="H85" s="21">
        <f>H86+H104+H94+H114+H124+H134+H138+H147+H151</f>
        <v>7044082.7400000002</v>
      </c>
      <c r="I85" s="21">
        <f t="shared" si="12"/>
        <v>0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103" si="14">D87+E87</f>
        <v>0</v>
      </c>
      <c r="G87" s="16"/>
      <c r="H87" s="16"/>
      <c r="I87" s="16">
        <f t="shared" si="13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14"/>
        <v>0</v>
      </c>
      <c r="G88" s="16"/>
      <c r="H88" s="16"/>
      <c r="I88" s="16">
        <f t="shared" si="13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14"/>
        <v>0</v>
      </c>
      <c r="G89" s="16"/>
      <c r="H89" s="16"/>
      <c r="I89" s="16">
        <f t="shared" si="13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14"/>
        <v>0</v>
      </c>
      <c r="G90" s="16"/>
      <c r="H90" s="16"/>
      <c r="I90" s="16">
        <f t="shared" si="13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14"/>
        <v>0</v>
      </c>
      <c r="G91" s="16"/>
      <c r="H91" s="16"/>
      <c r="I91" s="16">
        <f t="shared" si="13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14"/>
        <v>0</v>
      </c>
      <c r="G92" s="16"/>
      <c r="H92" s="16"/>
      <c r="I92" s="16">
        <f t="shared" si="13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14"/>
        <v>0</v>
      </c>
      <c r="G93" s="16"/>
      <c r="H93" s="16"/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1057232.6600000001</v>
      </c>
      <c r="F94" s="15">
        <f>SUM(F95:F103)</f>
        <v>1057232.6600000001</v>
      </c>
      <c r="G94" s="15">
        <f>SUM(G95:G103)</f>
        <v>1057232.6600000001</v>
      </c>
      <c r="H94" s="15">
        <f>SUM(H95:H103)</f>
        <v>1057232.6600000001</v>
      </c>
      <c r="I94" s="16">
        <f t="shared" si="13"/>
        <v>0</v>
      </c>
    </row>
    <row r="95" spans="2:9" x14ac:dyDescent="0.2">
      <c r="B95" s="13" t="s">
        <v>21</v>
      </c>
      <c r="C95" s="11"/>
      <c r="D95" s="15"/>
      <c r="E95" s="16"/>
      <c r="F95" s="15">
        <f t="shared" si="14"/>
        <v>0</v>
      </c>
      <c r="G95" s="16"/>
      <c r="H95" s="16"/>
      <c r="I95" s="16">
        <f t="shared" si="13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14"/>
        <v>0</v>
      </c>
      <c r="G96" s="16"/>
      <c r="H96" s="16"/>
      <c r="I96" s="16">
        <f t="shared" si="13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14"/>
        <v>0</v>
      </c>
      <c r="G97" s="16"/>
      <c r="H97" s="16"/>
      <c r="I97" s="16">
        <f t="shared" si="13"/>
        <v>0</v>
      </c>
    </row>
    <row r="98" spans="2:9" x14ac:dyDescent="0.2">
      <c r="B98" s="13" t="s">
        <v>24</v>
      </c>
      <c r="C98" s="11"/>
      <c r="D98" s="15">
        <v>0</v>
      </c>
      <c r="E98" s="16">
        <v>379451.85</v>
      </c>
      <c r="F98" s="15">
        <f t="shared" si="14"/>
        <v>379451.85</v>
      </c>
      <c r="G98" s="16">
        <v>379451.85</v>
      </c>
      <c r="H98" s="16">
        <v>379451.85</v>
      </c>
      <c r="I98" s="16">
        <f t="shared" si="13"/>
        <v>0</v>
      </c>
    </row>
    <row r="99" spans="2:9" x14ac:dyDescent="0.2">
      <c r="B99" s="13" t="s">
        <v>25</v>
      </c>
      <c r="C99" s="11"/>
      <c r="D99" s="15">
        <v>0</v>
      </c>
      <c r="E99" s="16">
        <v>677780.81</v>
      </c>
      <c r="F99" s="15">
        <f t="shared" si="14"/>
        <v>677780.81</v>
      </c>
      <c r="G99" s="16">
        <v>677780.81</v>
      </c>
      <c r="H99" s="16">
        <v>677780.81</v>
      </c>
      <c r="I99" s="16">
        <f t="shared" si="13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14"/>
        <v>0</v>
      </c>
      <c r="G100" s="16"/>
      <c r="H100" s="16"/>
      <c r="I100" s="16">
        <f t="shared" si="13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14"/>
        <v>0</v>
      </c>
      <c r="G101" s="16"/>
      <c r="H101" s="16"/>
      <c r="I101" s="16">
        <f t="shared" si="13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14"/>
        <v>0</v>
      </c>
      <c r="G102" s="16"/>
      <c r="H102" s="16"/>
      <c r="I102" s="16">
        <f t="shared" si="13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14"/>
        <v>0</v>
      </c>
      <c r="G103" s="16"/>
      <c r="H103" s="16"/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0</v>
      </c>
      <c r="E104" s="15">
        <f>SUM(E105:E113)</f>
        <v>6986953.4299999997</v>
      </c>
      <c r="F104" s="15">
        <f>SUM(F105:F113)</f>
        <v>6986953.4299999997</v>
      </c>
      <c r="G104" s="15">
        <f>SUM(G105:G113)</f>
        <v>6986953.4299999997</v>
      </c>
      <c r="H104" s="15">
        <f>SUM(H105:H113)</f>
        <v>5529114.1299999999</v>
      </c>
      <c r="I104" s="16">
        <f t="shared" si="13"/>
        <v>0</v>
      </c>
    </row>
    <row r="105" spans="2:9" x14ac:dyDescent="0.2">
      <c r="B105" s="13" t="s">
        <v>31</v>
      </c>
      <c r="C105" s="11"/>
      <c r="D105" s="15">
        <v>0</v>
      </c>
      <c r="E105" s="16">
        <v>1773698.09</v>
      </c>
      <c r="F105" s="16">
        <f>D105+E105</f>
        <v>1773698.09</v>
      </c>
      <c r="G105" s="16">
        <v>1773698.09</v>
      </c>
      <c r="H105" s="16">
        <v>1773698.09</v>
      </c>
      <c r="I105" s="16">
        <f t="shared" si="13"/>
        <v>0</v>
      </c>
    </row>
    <row r="106" spans="2:9" x14ac:dyDescent="0.2">
      <c r="B106" s="13" t="s">
        <v>32</v>
      </c>
      <c r="C106" s="11"/>
      <c r="D106" s="15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x14ac:dyDescent="0.2">
      <c r="B108" s="13" t="s">
        <v>34</v>
      </c>
      <c r="C108" s="11"/>
      <c r="D108" s="15">
        <v>0</v>
      </c>
      <c r="E108" s="16">
        <v>885.66</v>
      </c>
      <c r="F108" s="16">
        <f t="shared" si="15"/>
        <v>885.66</v>
      </c>
      <c r="G108" s="16">
        <v>885.66</v>
      </c>
      <c r="H108" s="16">
        <v>885.66</v>
      </c>
      <c r="I108" s="16">
        <f t="shared" si="13"/>
        <v>0</v>
      </c>
    </row>
    <row r="109" spans="2:9" x14ac:dyDescent="0.2">
      <c r="B109" s="13" t="s">
        <v>35</v>
      </c>
      <c r="C109" s="11"/>
      <c r="D109" s="15">
        <v>0</v>
      </c>
      <c r="E109" s="16">
        <v>517241.38</v>
      </c>
      <c r="F109" s="16">
        <f t="shared" si="15"/>
        <v>517241.38</v>
      </c>
      <c r="G109" s="16">
        <v>517241.38</v>
      </c>
      <c r="H109" s="16">
        <v>517241.38</v>
      </c>
      <c r="I109" s="16">
        <f t="shared" si="13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x14ac:dyDescent="0.2">
      <c r="B113" s="13" t="s">
        <v>39</v>
      </c>
      <c r="C113" s="11"/>
      <c r="D113" s="15">
        <v>0</v>
      </c>
      <c r="E113" s="16">
        <v>4695128.3</v>
      </c>
      <c r="F113" s="16">
        <f t="shared" si="15"/>
        <v>4695128.3</v>
      </c>
      <c r="G113" s="16">
        <v>4695128.3</v>
      </c>
      <c r="H113" s="16">
        <v>3237289</v>
      </c>
      <c r="I113" s="16">
        <f t="shared" si="13"/>
        <v>0</v>
      </c>
    </row>
    <row r="114" spans="2:9" ht="25.5" customHeight="1" x14ac:dyDescent="0.2">
      <c r="B114" s="26" t="s">
        <v>40</v>
      </c>
      <c r="C114" s="27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457735.95</v>
      </c>
      <c r="F134" s="15">
        <f>SUM(F135:F137)</f>
        <v>457735.95</v>
      </c>
      <c r="G134" s="15">
        <f>SUM(G135:G137)</f>
        <v>457735.95</v>
      </c>
      <c r="H134" s="15">
        <f>SUM(H135:H137)</f>
        <v>457735.95</v>
      </c>
      <c r="I134" s="16">
        <f t="shared" si="13"/>
        <v>0</v>
      </c>
    </row>
    <row r="135" spans="2:9" x14ac:dyDescent="0.2">
      <c r="B135" s="13" t="s">
        <v>61</v>
      </c>
      <c r="C135" s="11"/>
      <c r="D135" s="15">
        <v>0</v>
      </c>
      <c r="E135" s="16">
        <v>457735.95</v>
      </c>
      <c r="F135" s="16">
        <f>D135+E135</f>
        <v>457735.95</v>
      </c>
      <c r="G135" s="16">
        <v>457735.95</v>
      </c>
      <c r="H135" s="16">
        <v>457735.95</v>
      </c>
      <c r="I135" s="16">
        <f t="shared" si="13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80823412.590000004</v>
      </c>
      <c r="E160" s="14">
        <f t="shared" si="21"/>
        <v>23669298.059999995</v>
      </c>
      <c r="F160" s="14">
        <f t="shared" si="21"/>
        <v>104492710.65000001</v>
      </c>
      <c r="G160" s="14">
        <f t="shared" si="21"/>
        <v>104492710.65000001</v>
      </c>
      <c r="H160" s="14">
        <f t="shared" si="21"/>
        <v>102493954.35000001</v>
      </c>
      <c r="I160" s="14">
        <f t="shared" si="21"/>
        <v>0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I7:I9"/>
    <mergeCell ref="D7:H8"/>
    <mergeCell ref="B39:C39"/>
    <mergeCell ref="B49:C49"/>
    <mergeCell ref="B63:C63"/>
    <mergeCell ref="B114:C114"/>
    <mergeCell ref="B7:C9"/>
    <mergeCell ref="B2:I2"/>
    <mergeCell ref="B3:I3"/>
    <mergeCell ref="B4:I4"/>
    <mergeCell ref="B5:I5"/>
    <mergeCell ref="B6:I6"/>
  </mergeCells>
  <pageMargins left="0.25" right="0.25" top="0.75" bottom="0.75" header="0.3" footer="0.3"/>
  <pageSetup scale="65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OCTUBRE</vt:lpstr>
      <vt:lpstr>NOVIEMBRE</vt:lpstr>
      <vt:lpstr>DICIEMBRE</vt:lpstr>
      <vt:lpstr>OCTUBRE!Títulos_a_imprimir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minna19822019@gmail.com</cp:lastModifiedBy>
  <cp:lastPrinted>2024-10-09T20:00:48Z</cp:lastPrinted>
  <dcterms:created xsi:type="dcterms:W3CDTF">2016-10-11T20:25:15Z</dcterms:created>
  <dcterms:modified xsi:type="dcterms:W3CDTF">2025-01-15T15:45:19Z</dcterms:modified>
</cp:coreProperties>
</file>