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13_ncr:1_{ADA827F9-A75D-4022-9068-ED27DF71A302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9HBlHv82IVE1WP7PV/1f2V07qAfnOSlEsK00jDsXJg="/>
    </ext>
  </extLst>
</workbook>
</file>

<file path=xl/calcChain.xml><?xml version="1.0" encoding="utf-8"?>
<calcChain xmlns="http://schemas.openxmlformats.org/spreadsheetml/2006/main">
  <c r="I160" i="3" l="1"/>
  <c r="F158" i="2"/>
  <c r="I158" i="2" s="1"/>
  <c r="F157" i="2"/>
  <c r="I157" i="2" s="1"/>
  <c r="F156" i="2"/>
  <c r="I156" i="2" s="1"/>
  <c r="F155" i="2"/>
  <c r="I155" i="2" s="1"/>
  <c r="F154" i="2"/>
  <c r="I154" i="2" s="1"/>
  <c r="F153" i="2"/>
  <c r="I153" i="2" s="1"/>
  <c r="F152" i="2"/>
  <c r="I152" i="2" s="1"/>
  <c r="H151" i="2"/>
  <c r="G151" i="2"/>
  <c r="E151" i="2"/>
  <c r="D151" i="2"/>
  <c r="F150" i="2"/>
  <c r="I150" i="2" s="1"/>
  <c r="F149" i="2"/>
  <c r="I149" i="2" s="1"/>
  <c r="F148" i="2"/>
  <c r="I148" i="2" s="1"/>
  <c r="H147" i="2"/>
  <c r="G147" i="2"/>
  <c r="F147" i="2"/>
  <c r="I147" i="2" s="1"/>
  <c r="E147" i="2"/>
  <c r="D147" i="2"/>
  <c r="F146" i="2"/>
  <c r="I146" i="2" s="1"/>
  <c r="F145" i="2"/>
  <c r="I145" i="2" s="1"/>
  <c r="F144" i="2"/>
  <c r="I144" i="2" s="1"/>
  <c r="F143" i="2"/>
  <c r="I143" i="2" s="1"/>
  <c r="F142" i="2"/>
  <c r="I142" i="2" s="1"/>
  <c r="F141" i="2"/>
  <c r="I141" i="2" s="1"/>
  <c r="F140" i="2"/>
  <c r="F138" i="2" s="1"/>
  <c r="I138" i="2" s="1"/>
  <c r="F139" i="2"/>
  <c r="I139" i="2" s="1"/>
  <c r="H138" i="2"/>
  <c r="G138" i="2"/>
  <c r="E138" i="2"/>
  <c r="D138" i="2"/>
  <c r="F137" i="2"/>
  <c r="I137" i="2" s="1"/>
  <c r="F136" i="2"/>
  <c r="F134" i="2" s="1"/>
  <c r="I134" i="2" s="1"/>
  <c r="F135" i="2"/>
  <c r="I135" i="2" s="1"/>
  <c r="H134" i="2"/>
  <c r="G134" i="2"/>
  <c r="E134" i="2"/>
  <c r="D134" i="2"/>
  <c r="F133" i="2"/>
  <c r="I133" i="2" s="1"/>
  <c r="F132" i="2"/>
  <c r="I132" i="2" s="1"/>
  <c r="F131" i="2"/>
  <c r="I131" i="2" s="1"/>
  <c r="F130" i="2"/>
  <c r="I130" i="2" s="1"/>
  <c r="F129" i="2"/>
  <c r="I129" i="2" s="1"/>
  <c r="F128" i="2"/>
  <c r="I128" i="2" s="1"/>
  <c r="F127" i="2"/>
  <c r="I127" i="2" s="1"/>
  <c r="F126" i="2"/>
  <c r="F124" i="2" s="1"/>
  <c r="I124" i="2" s="1"/>
  <c r="F125" i="2"/>
  <c r="I125" i="2" s="1"/>
  <c r="H124" i="2"/>
  <c r="G124" i="2"/>
  <c r="E124" i="2"/>
  <c r="D124" i="2"/>
  <c r="F123" i="2"/>
  <c r="I123" i="2" s="1"/>
  <c r="F122" i="2"/>
  <c r="I122" i="2" s="1"/>
  <c r="F121" i="2"/>
  <c r="I121" i="2" s="1"/>
  <c r="F120" i="2"/>
  <c r="I120" i="2" s="1"/>
  <c r="F119" i="2"/>
  <c r="I119" i="2" s="1"/>
  <c r="F118" i="2"/>
  <c r="I118" i="2" s="1"/>
  <c r="F117" i="2"/>
  <c r="I117" i="2" s="1"/>
  <c r="F116" i="2"/>
  <c r="F114" i="2" s="1"/>
  <c r="I114" i="2" s="1"/>
  <c r="F115" i="2"/>
  <c r="I115" i="2" s="1"/>
  <c r="H114" i="2"/>
  <c r="G114" i="2"/>
  <c r="E114" i="2"/>
  <c r="D114" i="2"/>
  <c r="F113" i="2"/>
  <c r="I113" i="2" s="1"/>
  <c r="F112" i="2"/>
  <c r="I112" i="2" s="1"/>
  <c r="F111" i="2"/>
  <c r="I111" i="2" s="1"/>
  <c r="F110" i="2"/>
  <c r="I110" i="2" s="1"/>
  <c r="F109" i="2"/>
  <c r="I109" i="2" s="1"/>
  <c r="F108" i="2"/>
  <c r="I108" i="2" s="1"/>
  <c r="F107" i="2"/>
  <c r="I107" i="2" s="1"/>
  <c r="F106" i="2"/>
  <c r="F104" i="2" s="1"/>
  <c r="I104" i="2" s="1"/>
  <c r="F105" i="2"/>
  <c r="I105" i="2" s="1"/>
  <c r="H104" i="2"/>
  <c r="G104" i="2"/>
  <c r="E104" i="2"/>
  <c r="D104" i="2"/>
  <c r="F103" i="2"/>
  <c r="I103" i="2" s="1"/>
  <c r="F102" i="2"/>
  <c r="I102" i="2" s="1"/>
  <c r="F101" i="2"/>
  <c r="I101" i="2" s="1"/>
  <c r="F100" i="2"/>
  <c r="I100" i="2" s="1"/>
  <c r="F99" i="2"/>
  <c r="I99" i="2" s="1"/>
  <c r="F98" i="2"/>
  <c r="I98" i="2" s="1"/>
  <c r="F97" i="2"/>
  <c r="I97" i="2" s="1"/>
  <c r="F96" i="2"/>
  <c r="F94" i="2" s="1"/>
  <c r="I94" i="2" s="1"/>
  <c r="F95" i="2"/>
  <c r="I95" i="2" s="1"/>
  <c r="H94" i="2"/>
  <c r="G94" i="2"/>
  <c r="E94" i="2"/>
  <c r="D94" i="2"/>
  <c r="F93" i="2"/>
  <c r="I93" i="2" s="1"/>
  <c r="F92" i="2"/>
  <c r="I92" i="2" s="1"/>
  <c r="F91" i="2"/>
  <c r="I91" i="2" s="1"/>
  <c r="F90" i="2"/>
  <c r="I90" i="2" s="1"/>
  <c r="F89" i="2"/>
  <c r="I89" i="2" s="1"/>
  <c r="F88" i="2"/>
  <c r="F86" i="2" s="1"/>
  <c r="F87" i="2"/>
  <c r="I87" i="2" s="1"/>
  <c r="H86" i="2"/>
  <c r="H85" i="2" s="1"/>
  <c r="G86" i="2"/>
  <c r="G85" i="2" s="1"/>
  <c r="E86" i="2"/>
  <c r="D86" i="2"/>
  <c r="D85" i="2" s="1"/>
  <c r="E85" i="2"/>
  <c r="F83" i="2"/>
  <c r="I83" i="2" s="1"/>
  <c r="F82" i="2"/>
  <c r="I82" i="2" s="1"/>
  <c r="F81" i="2"/>
  <c r="I81" i="2" s="1"/>
  <c r="F80" i="2"/>
  <c r="I80" i="2" s="1"/>
  <c r="F79" i="2"/>
  <c r="I79" i="2" s="1"/>
  <c r="F78" i="2"/>
  <c r="I78" i="2" s="1"/>
  <c r="F77" i="2"/>
  <c r="F76" i="2" s="1"/>
  <c r="I76" i="2" s="1"/>
  <c r="H76" i="2"/>
  <c r="G76" i="2"/>
  <c r="E76" i="2"/>
  <c r="D76" i="2"/>
  <c r="F75" i="2"/>
  <c r="I75" i="2" s="1"/>
  <c r="F74" i="2"/>
  <c r="I74" i="2" s="1"/>
  <c r="F73" i="2"/>
  <c r="F72" i="2" s="1"/>
  <c r="I72" i="2" s="1"/>
  <c r="H72" i="2"/>
  <c r="G72" i="2"/>
  <c r="E72" i="2"/>
  <c r="D72" i="2"/>
  <c r="F71" i="2"/>
  <c r="I71" i="2" s="1"/>
  <c r="F70" i="2"/>
  <c r="I70" i="2" s="1"/>
  <c r="F69" i="2"/>
  <c r="I69" i="2" s="1"/>
  <c r="F68" i="2"/>
  <c r="I68" i="2" s="1"/>
  <c r="F67" i="2"/>
  <c r="I67" i="2" s="1"/>
  <c r="F66" i="2"/>
  <c r="I66" i="2" s="1"/>
  <c r="F65" i="2"/>
  <c r="F63" i="2" s="1"/>
  <c r="I63" i="2" s="1"/>
  <c r="F64" i="2"/>
  <c r="I64" i="2" s="1"/>
  <c r="H63" i="2"/>
  <c r="G63" i="2"/>
  <c r="E63" i="2"/>
  <c r="D63" i="2"/>
  <c r="F62" i="2"/>
  <c r="I62" i="2" s="1"/>
  <c r="F61" i="2"/>
  <c r="F59" i="2" s="1"/>
  <c r="I59" i="2" s="1"/>
  <c r="F60" i="2"/>
  <c r="I60" i="2" s="1"/>
  <c r="H59" i="2"/>
  <c r="G59" i="2"/>
  <c r="E59" i="2"/>
  <c r="D59" i="2"/>
  <c r="F58" i="2"/>
  <c r="I58" i="2" s="1"/>
  <c r="F57" i="2"/>
  <c r="I57" i="2" s="1"/>
  <c r="F56" i="2"/>
  <c r="I56" i="2" s="1"/>
  <c r="F55" i="2"/>
  <c r="I55" i="2" s="1"/>
  <c r="F54" i="2"/>
  <c r="I54" i="2" s="1"/>
  <c r="F53" i="2"/>
  <c r="I53" i="2" s="1"/>
  <c r="F52" i="2"/>
  <c r="I52" i="2" s="1"/>
  <c r="F51" i="2"/>
  <c r="F49" i="2" s="1"/>
  <c r="F50" i="2"/>
  <c r="I50" i="2" s="1"/>
  <c r="H49" i="2"/>
  <c r="G49" i="2"/>
  <c r="E49" i="2"/>
  <c r="D49" i="2"/>
  <c r="F48" i="2"/>
  <c r="I48" i="2" s="1"/>
  <c r="F47" i="2"/>
  <c r="I47" i="2" s="1"/>
  <c r="F46" i="2"/>
  <c r="I46" i="2" s="1"/>
  <c r="F45" i="2"/>
  <c r="I45" i="2" s="1"/>
  <c r="F44" i="2"/>
  <c r="I44" i="2" s="1"/>
  <c r="F43" i="2"/>
  <c r="I43" i="2" s="1"/>
  <c r="F42" i="2"/>
  <c r="I42" i="2" s="1"/>
  <c r="F41" i="2"/>
  <c r="F39" i="2" s="1"/>
  <c r="F40" i="2"/>
  <c r="I40" i="2" s="1"/>
  <c r="H39" i="2"/>
  <c r="G39" i="2"/>
  <c r="E39" i="2"/>
  <c r="D39" i="2"/>
  <c r="F38" i="2"/>
  <c r="I38" i="2" s="1"/>
  <c r="F37" i="2"/>
  <c r="I37" i="2" s="1"/>
  <c r="F36" i="2"/>
  <c r="I36" i="2" s="1"/>
  <c r="F35" i="2"/>
  <c r="I35" i="2" s="1"/>
  <c r="F34" i="2"/>
  <c r="I34" i="2" s="1"/>
  <c r="F33" i="2"/>
  <c r="I33" i="2" s="1"/>
  <c r="F32" i="2"/>
  <c r="I32" i="2" s="1"/>
  <c r="F31" i="2"/>
  <c r="F29" i="2" s="1"/>
  <c r="F30" i="2"/>
  <c r="I30" i="2" s="1"/>
  <c r="H29" i="2"/>
  <c r="G29" i="2"/>
  <c r="E29" i="2"/>
  <c r="D29" i="2"/>
  <c r="F28" i="2"/>
  <c r="I28" i="2" s="1"/>
  <c r="F27" i="2"/>
  <c r="I27" i="2" s="1"/>
  <c r="F26" i="2"/>
  <c r="I26" i="2" s="1"/>
  <c r="F25" i="2"/>
  <c r="I25" i="2" s="1"/>
  <c r="F24" i="2"/>
  <c r="I24" i="2" s="1"/>
  <c r="F23" i="2"/>
  <c r="I23" i="2" s="1"/>
  <c r="F22" i="2"/>
  <c r="I22" i="2" s="1"/>
  <c r="F21" i="2"/>
  <c r="F19" i="2" s="1"/>
  <c r="F20" i="2"/>
  <c r="I20" i="2" s="1"/>
  <c r="H19" i="2"/>
  <c r="G19" i="2"/>
  <c r="E19" i="2"/>
  <c r="D19" i="2"/>
  <c r="F18" i="2"/>
  <c r="I18" i="2" s="1"/>
  <c r="F17" i="2"/>
  <c r="I17" i="2" s="1"/>
  <c r="F16" i="2"/>
  <c r="I16" i="2" s="1"/>
  <c r="F15" i="2"/>
  <c r="I15" i="2" s="1"/>
  <c r="F14" i="2"/>
  <c r="I14" i="2" s="1"/>
  <c r="F13" i="2"/>
  <c r="F11" i="2" s="1"/>
  <c r="F12" i="2"/>
  <c r="I12" i="2" s="1"/>
  <c r="H11" i="2"/>
  <c r="H10" i="2" s="1"/>
  <c r="H160" i="2" s="1"/>
  <c r="G11" i="2"/>
  <c r="G10" i="2" s="1"/>
  <c r="G160" i="2" s="1"/>
  <c r="E11" i="2"/>
  <c r="D11" i="2"/>
  <c r="D10" i="2" s="1"/>
  <c r="D160" i="2" s="1"/>
  <c r="E10" i="2"/>
  <c r="E160" i="2" s="1"/>
  <c r="F158" i="1"/>
  <c r="I158" i="1" s="1"/>
  <c r="F157" i="1"/>
  <c r="I157" i="1" s="1"/>
  <c r="F156" i="1"/>
  <c r="F151" i="1" s="1"/>
  <c r="I151" i="1" s="1"/>
  <c r="F155" i="1"/>
  <c r="I155" i="1" s="1"/>
  <c r="F154" i="1"/>
  <c r="I154" i="1" s="1"/>
  <c r="F153" i="1"/>
  <c r="I153" i="1" s="1"/>
  <c r="F152" i="1"/>
  <c r="I152" i="1" s="1"/>
  <c r="H151" i="1"/>
  <c r="G151" i="1"/>
  <c r="E151" i="1"/>
  <c r="D151" i="1"/>
  <c r="F150" i="1"/>
  <c r="I150" i="1" s="1"/>
  <c r="F149" i="1"/>
  <c r="I149" i="1" s="1"/>
  <c r="F148" i="1"/>
  <c r="I148" i="1" s="1"/>
  <c r="H147" i="1"/>
  <c r="G147" i="1"/>
  <c r="F147" i="1"/>
  <c r="I147" i="1" s="1"/>
  <c r="E147" i="1"/>
  <c r="D147" i="1"/>
  <c r="F146" i="1"/>
  <c r="I146" i="1" s="1"/>
  <c r="F145" i="1"/>
  <c r="I145" i="1" s="1"/>
  <c r="F144" i="1"/>
  <c r="I144" i="1" s="1"/>
  <c r="F143" i="1"/>
  <c r="I143" i="1" s="1"/>
  <c r="F142" i="1"/>
  <c r="I142" i="1" s="1"/>
  <c r="F141" i="1"/>
  <c r="I141" i="1" s="1"/>
  <c r="F140" i="1"/>
  <c r="F138" i="1" s="1"/>
  <c r="I138" i="1" s="1"/>
  <c r="F139" i="1"/>
  <c r="I139" i="1" s="1"/>
  <c r="H138" i="1"/>
  <c r="G138" i="1"/>
  <c r="E138" i="1"/>
  <c r="D138" i="1"/>
  <c r="F137" i="1"/>
  <c r="I137" i="1" s="1"/>
  <c r="F136" i="1"/>
  <c r="F134" i="1" s="1"/>
  <c r="I134" i="1" s="1"/>
  <c r="F135" i="1"/>
  <c r="I135" i="1" s="1"/>
  <c r="H134" i="1"/>
  <c r="G134" i="1"/>
  <c r="E134" i="1"/>
  <c r="D134" i="1"/>
  <c r="F133" i="1"/>
  <c r="I133" i="1" s="1"/>
  <c r="F132" i="1"/>
  <c r="I132" i="1" s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F124" i="1" s="1"/>
  <c r="I124" i="1" s="1"/>
  <c r="F125" i="1"/>
  <c r="I125" i="1" s="1"/>
  <c r="H124" i="1"/>
  <c r="G124" i="1"/>
  <c r="E124" i="1"/>
  <c r="D124" i="1"/>
  <c r="F123" i="1"/>
  <c r="I123" i="1" s="1"/>
  <c r="F122" i="1"/>
  <c r="I122" i="1" s="1"/>
  <c r="F121" i="1"/>
  <c r="I121" i="1" s="1"/>
  <c r="F120" i="1"/>
  <c r="I120" i="1" s="1"/>
  <c r="F119" i="1"/>
  <c r="I119" i="1" s="1"/>
  <c r="F118" i="1"/>
  <c r="I118" i="1" s="1"/>
  <c r="F117" i="1"/>
  <c r="I117" i="1" s="1"/>
  <c r="F116" i="1"/>
  <c r="F114" i="1" s="1"/>
  <c r="I114" i="1" s="1"/>
  <c r="F115" i="1"/>
  <c r="I115" i="1" s="1"/>
  <c r="H114" i="1"/>
  <c r="G114" i="1"/>
  <c r="E114" i="1"/>
  <c r="D114" i="1"/>
  <c r="F113" i="1"/>
  <c r="I113" i="1" s="1"/>
  <c r="F112" i="1"/>
  <c r="I112" i="1" s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F104" i="1" s="1"/>
  <c r="I104" i="1" s="1"/>
  <c r="F105" i="1"/>
  <c r="I105" i="1" s="1"/>
  <c r="H104" i="1"/>
  <c r="G104" i="1"/>
  <c r="E104" i="1"/>
  <c r="D104" i="1"/>
  <c r="F103" i="1"/>
  <c r="I103" i="1" s="1"/>
  <c r="F102" i="1"/>
  <c r="I102" i="1" s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F94" i="1" s="1"/>
  <c r="I94" i="1" s="1"/>
  <c r="F95" i="1"/>
  <c r="I95" i="1" s="1"/>
  <c r="H94" i="1"/>
  <c r="G94" i="1"/>
  <c r="E94" i="1"/>
  <c r="D94" i="1"/>
  <c r="F93" i="1"/>
  <c r="I93" i="1" s="1"/>
  <c r="F92" i="1"/>
  <c r="I92" i="1" s="1"/>
  <c r="F91" i="1"/>
  <c r="I91" i="1" s="1"/>
  <c r="F90" i="1"/>
  <c r="I90" i="1" s="1"/>
  <c r="F89" i="1"/>
  <c r="I89" i="1" s="1"/>
  <c r="F88" i="1"/>
  <c r="F86" i="1" s="1"/>
  <c r="F87" i="1"/>
  <c r="I87" i="1" s="1"/>
  <c r="H86" i="1"/>
  <c r="H85" i="1" s="1"/>
  <c r="G86" i="1"/>
  <c r="E86" i="1"/>
  <c r="D86" i="1"/>
  <c r="D85" i="1" s="1"/>
  <c r="G85" i="1"/>
  <c r="E85" i="1"/>
  <c r="F83" i="1"/>
  <c r="I83" i="1" s="1"/>
  <c r="F82" i="1"/>
  <c r="I82" i="1" s="1"/>
  <c r="F81" i="1"/>
  <c r="I81" i="1" s="1"/>
  <c r="F80" i="1"/>
  <c r="I80" i="1" s="1"/>
  <c r="F79" i="1"/>
  <c r="I79" i="1" s="1"/>
  <c r="F78" i="1"/>
  <c r="I78" i="1" s="1"/>
  <c r="F77" i="1"/>
  <c r="F76" i="1" s="1"/>
  <c r="I76" i="1" s="1"/>
  <c r="H76" i="1"/>
  <c r="G76" i="1"/>
  <c r="E76" i="1"/>
  <c r="D76" i="1"/>
  <c r="F75" i="1"/>
  <c r="I75" i="1" s="1"/>
  <c r="F74" i="1"/>
  <c r="I74" i="1" s="1"/>
  <c r="F73" i="1"/>
  <c r="F72" i="1" s="1"/>
  <c r="I72" i="1" s="1"/>
  <c r="H72" i="1"/>
  <c r="G72" i="1"/>
  <c r="E72" i="1"/>
  <c r="D72" i="1"/>
  <c r="F71" i="1"/>
  <c r="I71" i="1" s="1"/>
  <c r="F70" i="1"/>
  <c r="I70" i="1" s="1"/>
  <c r="F69" i="1"/>
  <c r="I69" i="1" s="1"/>
  <c r="F68" i="1"/>
  <c r="I68" i="1" s="1"/>
  <c r="F67" i="1"/>
  <c r="I67" i="1" s="1"/>
  <c r="F66" i="1"/>
  <c r="I66" i="1" s="1"/>
  <c r="F65" i="1"/>
  <c r="F63" i="1" s="1"/>
  <c r="I63" i="1" s="1"/>
  <c r="F64" i="1"/>
  <c r="I64" i="1" s="1"/>
  <c r="H63" i="1"/>
  <c r="G63" i="1"/>
  <c r="E63" i="1"/>
  <c r="D63" i="1"/>
  <c r="F62" i="1"/>
  <c r="I62" i="1" s="1"/>
  <c r="F61" i="1"/>
  <c r="F59" i="1" s="1"/>
  <c r="I59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F49" i="1" s="1"/>
  <c r="F50" i="1"/>
  <c r="I50" i="1" s="1"/>
  <c r="H49" i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39" i="1" s="1"/>
  <c r="F40" i="1"/>
  <c r="I40" i="1" s="1"/>
  <c r="H39" i="1"/>
  <c r="G39" i="1"/>
  <c r="E39" i="1"/>
  <c r="D39" i="1"/>
  <c r="F38" i="1"/>
  <c r="I38" i="1" s="1"/>
  <c r="F37" i="1"/>
  <c r="I37" i="1" s="1"/>
  <c r="F36" i="1"/>
  <c r="I36" i="1" s="1"/>
  <c r="F35" i="1"/>
  <c r="I35" i="1" s="1"/>
  <c r="F34" i="1"/>
  <c r="I34" i="1" s="1"/>
  <c r="F33" i="1"/>
  <c r="I33" i="1" s="1"/>
  <c r="F32" i="1"/>
  <c r="I32" i="1" s="1"/>
  <c r="F31" i="1"/>
  <c r="F29" i="1" s="1"/>
  <c r="F30" i="1"/>
  <c r="I30" i="1" s="1"/>
  <c r="H29" i="1"/>
  <c r="G29" i="1"/>
  <c r="E29" i="1"/>
  <c r="D29" i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F19" i="1" s="1"/>
  <c r="F20" i="1"/>
  <c r="I20" i="1" s="1"/>
  <c r="H19" i="1"/>
  <c r="G19" i="1"/>
  <c r="E19" i="1"/>
  <c r="D19" i="1"/>
  <c r="F18" i="1"/>
  <c r="I18" i="1" s="1"/>
  <c r="F17" i="1"/>
  <c r="I17" i="1" s="1"/>
  <c r="F16" i="1"/>
  <c r="I16" i="1" s="1"/>
  <c r="F15" i="1"/>
  <c r="I15" i="1" s="1"/>
  <c r="F14" i="1"/>
  <c r="I14" i="1" s="1"/>
  <c r="F13" i="1"/>
  <c r="F11" i="1" s="1"/>
  <c r="F12" i="1"/>
  <c r="I12" i="1" s="1"/>
  <c r="H11" i="1"/>
  <c r="H10" i="1" s="1"/>
  <c r="H160" i="1" s="1"/>
  <c r="G11" i="1"/>
  <c r="E11" i="1"/>
  <c r="E10" i="1" s="1"/>
  <c r="E160" i="1" s="1"/>
  <c r="D11" i="1"/>
  <c r="D10" i="1" s="1"/>
  <c r="D160" i="1" s="1"/>
  <c r="G10" i="1"/>
  <c r="G160" i="1" s="1"/>
  <c r="F158" i="3"/>
  <c r="I158" i="3" s="1"/>
  <c r="F157" i="3"/>
  <c r="I157" i="3" s="1"/>
  <c r="F156" i="3"/>
  <c r="I156" i="3" s="1"/>
  <c r="F155" i="3"/>
  <c r="I155" i="3" s="1"/>
  <c r="F154" i="3"/>
  <c r="I154" i="3" s="1"/>
  <c r="F153" i="3"/>
  <c r="I153" i="3" s="1"/>
  <c r="F152" i="3"/>
  <c r="F151" i="3" s="1"/>
  <c r="I151" i="3" s="1"/>
  <c r="H151" i="3"/>
  <c r="G151" i="3"/>
  <c r="E151" i="3"/>
  <c r="D151" i="3"/>
  <c r="F150" i="3"/>
  <c r="I150" i="3" s="1"/>
  <c r="F149" i="3"/>
  <c r="I149" i="3" s="1"/>
  <c r="F148" i="3"/>
  <c r="I148" i="3" s="1"/>
  <c r="H147" i="3"/>
  <c r="G147" i="3"/>
  <c r="F147" i="3"/>
  <c r="I147" i="3" s="1"/>
  <c r="E147" i="3"/>
  <c r="D147" i="3"/>
  <c r="F146" i="3"/>
  <c r="I146" i="3" s="1"/>
  <c r="F145" i="3"/>
  <c r="I145" i="3" s="1"/>
  <c r="F144" i="3"/>
  <c r="I144" i="3" s="1"/>
  <c r="F143" i="3"/>
  <c r="I143" i="3" s="1"/>
  <c r="F142" i="3"/>
  <c r="I142" i="3" s="1"/>
  <c r="F141" i="3"/>
  <c r="I141" i="3" s="1"/>
  <c r="F140" i="3"/>
  <c r="F138" i="3" s="1"/>
  <c r="I138" i="3" s="1"/>
  <c r="F139" i="3"/>
  <c r="I139" i="3" s="1"/>
  <c r="H138" i="3"/>
  <c r="G138" i="3"/>
  <c r="E138" i="3"/>
  <c r="D138" i="3"/>
  <c r="F137" i="3"/>
  <c r="I137" i="3" s="1"/>
  <c r="F136" i="3"/>
  <c r="F134" i="3" s="1"/>
  <c r="I134" i="3" s="1"/>
  <c r="F135" i="3"/>
  <c r="I135" i="3" s="1"/>
  <c r="H134" i="3"/>
  <c r="G134" i="3"/>
  <c r="E134" i="3"/>
  <c r="D134" i="3"/>
  <c r="F133" i="3"/>
  <c r="I133" i="3" s="1"/>
  <c r="F132" i="3"/>
  <c r="I132" i="3" s="1"/>
  <c r="F131" i="3"/>
  <c r="I131" i="3" s="1"/>
  <c r="F130" i="3"/>
  <c r="I130" i="3" s="1"/>
  <c r="F129" i="3"/>
  <c r="I129" i="3" s="1"/>
  <c r="F128" i="3"/>
  <c r="I128" i="3" s="1"/>
  <c r="F127" i="3"/>
  <c r="I127" i="3" s="1"/>
  <c r="F126" i="3"/>
  <c r="F124" i="3" s="1"/>
  <c r="I124" i="3" s="1"/>
  <c r="F125" i="3"/>
  <c r="I125" i="3" s="1"/>
  <c r="H124" i="3"/>
  <c r="G124" i="3"/>
  <c r="E124" i="3"/>
  <c r="D124" i="3"/>
  <c r="F123" i="3"/>
  <c r="I123" i="3" s="1"/>
  <c r="F122" i="3"/>
  <c r="I122" i="3" s="1"/>
  <c r="F121" i="3"/>
  <c r="I121" i="3" s="1"/>
  <c r="F120" i="3"/>
  <c r="I120" i="3" s="1"/>
  <c r="F119" i="3"/>
  <c r="I119" i="3" s="1"/>
  <c r="F118" i="3"/>
  <c r="I118" i="3" s="1"/>
  <c r="F117" i="3"/>
  <c r="I117" i="3" s="1"/>
  <c r="F116" i="3"/>
  <c r="F114" i="3" s="1"/>
  <c r="I114" i="3" s="1"/>
  <c r="F115" i="3"/>
  <c r="I115" i="3" s="1"/>
  <c r="H114" i="3"/>
  <c r="G114" i="3"/>
  <c r="E114" i="3"/>
  <c r="D114" i="3"/>
  <c r="F113" i="3"/>
  <c r="I113" i="3" s="1"/>
  <c r="F112" i="3"/>
  <c r="I112" i="3" s="1"/>
  <c r="F111" i="3"/>
  <c r="I111" i="3" s="1"/>
  <c r="F110" i="3"/>
  <c r="I110" i="3" s="1"/>
  <c r="F109" i="3"/>
  <c r="I109" i="3" s="1"/>
  <c r="F108" i="3"/>
  <c r="I108" i="3" s="1"/>
  <c r="F107" i="3"/>
  <c r="I107" i="3" s="1"/>
  <c r="F106" i="3"/>
  <c r="F104" i="3" s="1"/>
  <c r="I104" i="3" s="1"/>
  <c r="F105" i="3"/>
  <c r="I105" i="3" s="1"/>
  <c r="H104" i="3"/>
  <c r="G104" i="3"/>
  <c r="E104" i="3"/>
  <c r="D104" i="3"/>
  <c r="F103" i="3"/>
  <c r="I103" i="3" s="1"/>
  <c r="F102" i="3"/>
  <c r="I102" i="3" s="1"/>
  <c r="F101" i="3"/>
  <c r="I101" i="3" s="1"/>
  <c r="F100" i="3"/>
  <c r="I100" i="3" s="1"/>
  <c r="F99" i="3"/>
  <c r="I99" i="3" s="1"/>
  <c r="F98" i="3"/>
  <c r="I98" i="3" s="1"/>
  <c r="F97" i="3"/>
  <c r="I97" i="3" s="1"/>
  <c r="F96" i="3"/>
  <c r="F94" i="3" s="1"/>
  <c r="I94" i="3" s="1"/>
  <c r="F95" i="3"/>
  <c r="I95" i="3" s="1"/>
  <c r="H94" i="3"/>
  <c r="G94" i="3"/>
  <c r="E94" i="3"/>
  <c r="D94" i="3"/>
  <c r="F93" i="3"/>
  <c r="I93" i="3" s="1"/>
  <c r="F92" i="3"/>
  <c r="I92" i="3" s="1"/>
  <c r="F91" i="3"/>
  <c r="I91" i="3" s="1"/>
  <c r="F90" i="3"/>
  <c r="I90" i="3" s="1"/>
  <c r="F89" i="3"/>
  <c r="I89" i="3" s="1"/>
  <c r="F88" i="3"/>
  <c r="F86" i="3" s="1"/>
  <c r="F87" i="3"/>
  <c r="I87" i="3" s="1"/>
  <c r="H86" i="3"/>
  <c r="H85" i="3" s="1"/>
  <c r="G86" i="3"/>
  <c r="E86" i="3"/>
  <c r="E85" i="3" s="1"/>
  <c r="D86" i="3"/>
  <c r="D85" i="3" s="1"/>
  <c r="G85" i="3"/>
  <c r="F83" i="3"/>
  <c r="I83" i="3" s="1"/>
  <c r="F82" i="3"/>
  <c r="I82" i="3" s="1"/>
  <c r="F81" i="3"/>
  <c r="I81" i="3" s="1"/>
  <c r="F80" i="3"/>
  <c r="I80" i="3" s="1"/>
  <c r="F79" i="3"/>
  <c r="I79" i="3" s="1"/>
  <c r="F78" i="3"/>
  <c r="I78" i="3" s="1"/>
  <c r="F77" i="3"/>
  <c r="F76" i="3" s="1"/>
  <c r="I76" i="3" s="1"/>
  <c r="H76" i="3"/>
  <c r="G76" i="3"/>
  <c r="E76" i="3"/>
  <c r="D76" i="3"/>
  <c r="F75" i="3"/>
  <c r="I75" i="3" s="1"/>
  <c r="F74" i="3"/>
  <c r="I74" i="3" s="1"/>
  <c r="F73" i="3"/>
  <c r="I73" i="3" s="1"/>
  <c r="H72" i="3"/>
  <c r="G72" i="3"/>
  <c r="F72" i="3"/>
  <c r="I72" i="3" s="1"/>
  <c r="E72" i="3"/>
  <c r="D72" i="3"/>
  <c r="F71" i="3"/>
  <c r="I71" i="3" s="1"/>
  <c r="F70" i="3"/>
  <c r="I70" i="3" s="1"/>
  <c r="F69" i="3"/>
  <c r="I69" i="3" s="1"/>
  <c r="F68" i="3"/>
  <c r="I68" i="3" s="1"/>
  <c r="F67" i="3"/>
  <c r="I67" i="3" s="1"/>
  <c r="F66" i="3"/>
  <c r="I66" i="3" s="1"/>
  <c r="F65" i="3"/>
  <c r="F63" i="3" s="1"/>
  <c r="I63" i="3" s="1"/>
  <c r="F64" i="3"/>
  <c r="I64" i="3" s="1"/>
  <c r="H63" i="3"/>
  <c r="G63" i="3"/>
  <c r="E63" i="3"/>
  <c r="D63" i="3"/>
  <c r="F62" i="3"/>
  <c r="I62" i="3" s="1"/>
  <c r="F61" i="3"/>
  <c r="F59" i="3" s="1"/>
  <c r="I59" i="3" s="1"/>
  <c r="F60" i="3"/>
  <c r="I60" i="3" s="1"/>
  <c r="H59" i="3"/>
  <c r="G59" i="3"/>
  <c r="E59" i="3"/>
  <c r="D59" i="3"/>
  <c r="F58" i="3"/>
  <c r="I58" i="3" s="1"/>
  <c r="F57" i="3"/>
  <c r="I57" i="3" s="1"/>
  <c r="F56" i="3"/>
  <c r="I56" i="3" s="1"/>
  <c r="F55" i="3"/>
  <c r="I55" i="3" s="1"/>
  <c r="F54" i="3"/>
  <c r="I54" i="3" s="1"/>
  <c r="F53" i="3"/>
  <c r="I53" i="3" s="1"/>
  <c r="F52" i="3"/>
  <c r="I52" i="3" s="1"/>
  <c r="F51" i="3"/>
  <c r="F49" i="3" s="1"/>
  <c r="F50" i="3"/>
  <c r="I50" i="3" s="1"/>
  <c r="H49" i="3"/>
  <c r="G49" i="3"/>
  <c r="E49" i="3"/>
  <c r="D49" i="3"/>
  <c r="F48" i="3"/>
  <c r="I48" i="3" s="1"/>
  <c r="F47" i="3"/>
  <c r="I47" i="3" s="1"/>
  <c r="F46" i="3"/>
  <c r="I46" i="3" s="1"/>
  <c r="F45" i="3"/>
  <c r="I45" i="3" s="1"/>
  <c r="F44" i="3"/>
  <c r="I44" i="3" s="1"/>
  <c r="F43" i="3"/>
  <c r="I43" i="3" s="1"/>
  <c r="F42" i="3"/>
  <c r="I42" i="3" s="1"/>
  <c r="F41" i="3"/>
  <c r="F39" i="3" s="1"/>
  <c r="F40" i="3"/>
  <c r="I40" i="3" s="1"/>
  <c r="H39" i="3"/>
  <c r="G39" i="3"/>
  <c r="E39" i="3"/>
  <c r="D39" i="3"/>
  <c r="F38" i="3"/>
  <c r="I38" i="3" s="1"/>
  <c r="F37" i="3"/>
  <c r="I37" i="3" s="1"/>
  <c r="F36" i="3"/>
  <c r="I36" i="3" s="1"/>
  <c r="F35" i="3"/>
  <c r="I35" i="3" s="1"/>
  <c r="F34" i="3"/>
  <c r="I34" i="3" s="1"/>
  <c r="F33" i="3"/>
  <c r="I33" i="3" s="1"/>
  <c r="F32" i="3"/>
  <c r="I32" i="3" s="1"/>
  <c r="F31" i="3"/>
  <c r="F29" i="3" s="1"/>
  <c r="F30" i="3"/>
  <c r="I30" i="3" s="1"/>
  <c r="H29" i="3"/>
  <c r="G29" i="3"/>
  <c r="E29" i="3"/>
  <c r="D29" i="3"/>
  <c r="F28" i="3"/>
  <c r="I28" i="3" s="1"/>
  <c r="F27" i="3"/>
  <c r="I27" i="3" s="1"/>
  <c r="F26" i="3"/>
  <c r="I26" i="3" s="1"/>
  <c r="F25" i="3"/>
  <c r="I25" i="3" s="1"/>
  <c r="F24" i="3"/>
  <c r="I24" i="3" s="1"/>
  <c r="F23" i="3"/>
  <c r="I23" i="3" s="1"/>
  <c r="F22" i="3"/>
  <c r="I22" i="3" s="1"/>
  <c r="F21" i="3"/>
  <c r="F19" i="3" s="1"/>
  <c r="F20" i="3"/>
  <c r="I20" i="3" s="1"/>
  <c r="H19" i="3"/>
  <c r="G19" i="3"/>
  <c r="E19" i="3"/>
  <c r="D19" i="3"/>
  <c r="F18" i="3"/>
  <c r="I18" i="3" s="1"/>
  <c r="F17" i="3"/>
  <c r="I17" i="3" s="1"/>
  <c r="F16" i="3"/>
  <c r="I16" i="3" s="1"/>
  <c r="F15" i="3"/>
  <c r="I15" i="3" s="1"/>
  <c r="F14" i="3"/>
  <c r="I14" i="3" s="1"/>
  <c r="F13" i="3"/>
  <c r="F11" i="3" s="1"/>
  <c r="F12" i="3"/>
  <c r="I12" i="3" s="1"/>
  <c r="H11" i="3"/>
  <c r="H10" i="3" s="1"/>
  <c r="H160" i="3" s="1"/>
  <c r="G11" i="3"/>
  <c r="E11" i="3"/>
  <c r="E10" i="3" s="1"/>
  <c r="D11" i="3"/>
  <c r="D10" i="3" s="1"/>
  <c r="D160" i="3" s="1"/>
  <c r="G10" i="3"/>
  <c r="G160" i="3" s="1"/>
  <c r="I86" i="2" l="1"/>
  <c r="I49" i="2"/>
  <c r="F10" i="2"/>
  <c r="I39" i="2"/>
  <c r="F151" i="2"/>
  <c r="I151" i="2" s="1"/>
  <c r="I13" i="2"/>
  <c r="I11" i="2" s="1"/>
  <c r="I21" i="2"/>
  <c r="I19" i="2" s="1"/>
  <c r="I31" i="2"/>
  <c r="I29" i="2" s="1"/>
  <c r="I41" i="2"/>
  <c r="I51" i="2"/>
  <c r="I61" i="2"/>
  <c r="I65" i="2"/>
  <c r="I73" i="2"/>
  <c r="I77" i="2"/>
  <c r="I88" i="2"/>
  <c r="I96" i="2"/>
  <c r="I106" i="2"/>
  <c r="I116" i="2"/>
  <c r="I126" i="2"/>
  <c r="I136" i="2"/>
  <c r="I140" i="2"/>
  <c r="F85" i="1"/>
  <c r="I86" i="1"/>
  <c r="I85" i="1" s="1"/>
  <c r="I29" i="1"/>
  <c r="F10" i="1"/>
  <c r="F160" i="1" s="1"/>
  <c r="I49" i="1"/>
  <c r="I13" i="1"/>
  <c r="I11" i="1" s="1"/>
  <c r="I10" i="1" s="1"/>
  <c r="I160" i="1" s="1"/>
  <c r="I21" i="1"/>
  <c r="I19" i="1" s="1"/>
  <c r="I31" i="1"/>
  <c r="I41" i="1"/>
  <c r="I39" i="1" s="1"/>
  <c r="I51" i="1"/>
  <c r="I61" i="1"/>
  <c r="I65" i="1"/>
  <c r="I73" i="1"/>
  <c r="I77" i="1"/>
  <c r="I88" i="1"/>
  <c r="I96" i="1"/>
  <c r="I106" i="1"/>
  <c r="I116" i="1"/>
  <c r="I126" i="1"/>
  <c r="I136" i="1"/>
  <c r="I140" i="1"/>
  <c r="I156" i="1"/>
  <c r="F85" i="3"/>
  <c r="I86" i="3"/>
  <c r="I85" i="3" s="1"/>
  <c r="I11" i="3"/>
  <c r="E160" i="3"/>
  <c r="F10" i="3"/>
  <c r="F160" i="3" s="1"/>
  <c r="I39" i="3"/>
  <c r="I49" i="3"/>
  <c r="I13" i="3"/>
  <c r="I21" i="3"/>
  <c r="I19" i="3" s="1"/>
  <c r="I31" i="3"/>
  <c r="I29" i="3" s="1"/>
  <c r="I41" i="3"/>
  <c r="I51" i="3"/>
  <c r="I61" i="3"/>
  <c r="I65" i="3"/>
  <c r="I77" i="3"/>
  <c r="I88" i="3"/>
  <c r="I96" i="3"/>
  <c r="I106" i="3"/>
  <c r="I116" i="3"/>
  <c r="I126" i="3"/>
  <c r="I136" i="3"/>
  <c r="I140" i="3"/>
  <c r="I152" i="3"/>
  <c r="I10" i="2" l="1"/>
  <c r="I160" i="2" s="1"/>
  <c r="I85" i="2"/>
  <c r="F85" i="2"/>
  <c r="F160" i="2" s="1"/>
  <c r="I10" i="3"/>
</calcChain>
</file>

<file path=xl/sharedStrings.xml><?xml version="1.0" encoding="utf-8"?>
<sst xmlns="http://schemas.openxmlformats.org/spreadsheetml/2006/main" count="486" uniqueCount="91">
  <si>
    <t>Comisión de Agua y Alcantarillado del Municipio de Tulancingo de Bravo, Hidalgo (a)</t>
  </si>
  <si>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</si>
  <si>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</si>
  <si>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</si>
  <si>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</si>
  <si>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</si>
  <si>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</si>
  <si>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</si>
  <si>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</si>
  <si>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</si>
  <si>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</si>
  <si>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</si>
  <si>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</si>
  <si>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</si>
  <si>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</si>
  <si>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</si>
  <si>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</si>
  <si>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</si>
  <si>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</si>
  <si>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</si>
  <si>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</si>
  <si>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</si>
  <si>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</si>
  <si>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</si>
  <si>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</si>
  <si>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</si>
  <si>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</si>
  <si>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</si>
  <si>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</si>
  <si>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</si>
  <si>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</si>
  <si>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</si>
  <si>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</si>
  <si>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</si>
  <si>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</si>
  <si>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</si>
  <si>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</si>
  <si>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</si>
  <si>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</si>
  <si>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</si>
  <si>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</si>
  <si>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</si>
  <si>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</si>
  <si>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</si>
  <si>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</si>
  <si>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</si>
  <si>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</si>
  <si>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</si>
  <si>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</si>
  <si>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</si>
  <si>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</si>
  <si>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</si>
  <si>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</si>
  <si>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</si>
  <si>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</si>
  <si>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</si>
  <si>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</si>
  <si>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</si>
  <si>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</si>
  <si>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</si>
  <si>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</si>
  <si>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</si>
  <si>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</si>
  <si>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</si>
  <si>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</si>
  <si>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</si>
  <si>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</si>
  <si>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</si>
  <si>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</si>
  <si>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</si>
  <si>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</si>
  <si>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</si>
  <si>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</si>
  <si>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</si>
  <si>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</si>
  <si>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</si>
  <si>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</si>
  <si>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</si>
  <si>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</si>
  <si>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</si>
  <si>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</si>
  <si>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</si>
  <si>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</si>
  <si>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</si>
  <si>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</si>
  <si>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</si>
  <si>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</si>
  <si>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</si>
  <si>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Del 1 de Enero al 31 de Diciembre de 2023 (b)</t>
  </si>
  <si>
    <t>Del 1 de Enero al 31 de Octubre de 2023 (b)</t>
  </si>
  <si>
    <t>Del 1 de Enero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</si>
</sst>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164" fontId="3" fillId="0" borderId="14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 indent="3"/>
    </xf>
    <xf numFmtId="0" fontId="2" fillId="0" borderId="12" xfId="0" applyFont="1" applyBorder="1"/>
    <xf numFmtId="164" fontId="2" fillId="0" borderId="12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164" fontId="2" fillId="0" borderId="18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164" fontId="3" fillId="0" borderId="21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5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pane ySplit="9" topLeftCell="A10" activePane="bottomLeft" state="frozen"/>
      <selection pane="bottomLeft" activeCell="A10" sqref="A10"/>
    </sheetView>
  </sheetViews>
  <sheetFormatPr baseColWidth="10" defaultColWidth="14.42578125" defaultRowHeight="15" customHeight="1" x14ac:dyDescent="0.25"/>
  <cols>
    <col min="1" max="1" width="4" customWidth="1"/>
    <col min="2" max="2" width="11" customWidth="1"/>
    <col min="3" max="3" width="46" customWidth="1"/>
    <col min="4" max="4" width="16" customWidth="1"/>
    <col min="5" max="5" width="19.140625" customWidth="1"/>
    <col min="6" max="6" width="13.5703125" customWidth="1"/>
    <col min="7" max="7" width="13.140625" customWidth="1"/>
    <col min="8" max="8" width="14.7109375" customWidth="1"/>
    <col min="9" max="9" width="15.2851562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27" t="s">
        <v>0</v>
      </c>
      <c r="C2" s="28"/>
      <c r="D2" s="28"/>
      <c r="E2" s="28"/>
      <c r="F2" s="28"/>
      <c r="G2" s="28"/>
      <c r="H2" s="28"/>
      <c r="I2" s="3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37" t="s">
        <v>1</v>
      </c>
      <c r="C3" s="38"/>
      <c r="D3" s="38"/>
      <c r="E3" s="38"/>
      <c r="F3" s="38"/>
      <c r="G3" s="38"/>
      <c r="H3" s="38"/>
      <c r="I3" s="3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37" t="s">
        <v>2</v>
      </c>
      <c r="C4" s="38"/>
      <c r="D4" s="38"/>
      <c r="E4" s="38"/>
      <c r="F4" s="38"/>
      <c r="G4" s="38"/>
      <c r="H4" s="38"/>
      <c r="I4" s="3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2"/>
      <c r="B5" s="37" t="s">
        <v>89</v>
      </c>
      <c r="C5" s="38"/>
      <c r="D5" s="38"/>
      <c r="E5" s="38"/>
      <c r="F5" s="38"/>
      <c r="G5" s="38"/>
      <c r="H5" s="38"/>
      <c r="I5" s="3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0" t="s">
        <v>3</v>
      </c>
      <c r="C6" s="31"/>
      <c r="D6" s="31"/>
      <c r="E6" s="31"/>
      <c r="F6" s="31"/>
      <c r="G6" s="31"/>
      <c r="H6" s="31"/>
      <c r="I6" s="4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2"/>
      <c r="B7" s="27" t="s">
        <v>4</v>
      </c>
      <c r="C7" s="29"/>
      <c r="D7" s="27" t="s">
        <v>5</v>
      </c>
      <c r="E7" s="28"/>
      <c r="F7" s="28"/>
      <c r="G7" s="28"/>
      <c r="H7" s="29"/>
      <c r="I7" s="33" t="s">
        <v>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2"/>
      <c r="B8" s="37"/>
      <c r="C8" s="41"/>
      <c r="D8" s="30"/>
      <c r="E8" s="31"/>
      <c r="F8" s="31"/>
      <c r="G8" s="31"/>
      <c r="H8" s="32"/>
      <c r="I8" s="3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2"/>
      <c r="B9" s="30"/>
      <c r="C9" s="32"/>
      <c r="D9" s="3" t="s">
        <v>7</v>
      </c>
      <c r="E9" s="4" t="s">
        <v>8</v>
      </c>
      <c r="F9" s="3" t="s">
        <v>9</v>
      </c>
      <c r="G9" s="3" t="s">
        <v>10</v>
      </c>
      <c r="H9" s="3" t="s">
        <v>11</v>
      </c>
      <c r="I9" s="3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5" t="s">
        <v>12</v>
      </c>
      <c r="C10" s="6"/>
      <c r="D10" s="7">
        <f t="shared" ref="D10:I10" si="0">D11+D19+D29+D39+D49+D59+D72+D76+D63</f>
        <v>78931912.590000004</v>
      </c>
      <c r="E10" s="7">
        <f t="shared" si="0"/>
        <v>7905549.9299999997</v>
      </c>
      <c r="F10" s="7">
        <f t="shared" si="0"/>
        <v>86837462.519999996</v>
      </c>
      <c r="G10" s="7">
        <f t="shared" si="0"/>
        <v>74952577.280000001</v>
      </c>
      <c r="H10" s="7">
        <f t="shared" si="0"/>
        <v>74187522.310000017</v>
      </c>
      <c r="I10" s="7">
        <f t="shared" si="0"/>
        <v>11884885.240000004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13</v>
      </c>
      <c r="C11" s="9"/>
      <c r="D11" s="10">
        <f t="shared" ref="D11:I11" si="1">SUM(D12:D18)</f>
        <v>25732381.879999999</v>
      </c>
      <c r="E11" s="10">
        <f t="shared" si="1"/>
        <v>-280338.01000000007</v>
      </c>
      <c r="F11" s="10">
        <f t="shared" si="1"/>
        <v>25452043.870000001</v>
      </c>
      <c r="G11" s="10">
        <f t="shared" si="1"/>
        <v>20172469.98</v>
      </c>
      <c r="H11" s="10">
        <f t="shared" si="1"/>
        <v>20172469.98</v>
      </c>
      <c r="I11" s="10">
        <f t="shared" si="1"/>
        <v>5279573.8900000034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1" t="s">
        <v>14</v>
      </c>
      <c r="C12" s="12"/>
      <c r="D12" s="10">
        <v>20935271.850000001</v>
      </c>
      <c r="E12" s="13">
        <v>-1015387.33</v>
      </c>
      <c r="F12" s="13">
        <f>D12+E12</f>
        <v>19919884.520000003</v>
      </c>
      <c r="G12" s="13">
        <v>16824822</v>
      </c>
      <c r="H12" s="13">
        <v>16824822</v>
      </c>
      <c r="I12" s="13">
        <f>F12-G12</f>
        <v>3095062.5200000033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15</v>
      </c>
      <c r="C13" s="12"/>
      <c r="D13" s="10">
        <v>187026.37</v>
      </c>
      <c r="E13" s="13">
        <v>1065460.6499999999</v>
      </c>
      <c r="F13" s="13">
        <f t="shared" ref="F13:F18" si="2">D13+E13</f>
        <v>1252487.02</v>
      </c>
      <c r="G13" s="13">
        <v>1098868.1100000001</v>
      </c>
      <c r="H13" s="13">
        <v>1098868.1100000001</v>
      </c>
      <c r="I13" s="13">
        <f t="shared" ref="I13:I18" si="3">F13-G13</f>
        <v>153618.90999999992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1" t="s">
        <v>16</v>
      </c>
      <c r="C14" s="12"/>
      <c r="D14" s="10">
        <v>4269246.17</v>
      </c>
      <c r="E14" s="13">
        <v>-207748.7</v>
      </c>
      <c r="F14" s="13">
        <f t="shared" si="2"/>
        <v>4061497.4699999997</v>
      </c>
      <c r="G14" s="13">
        <v>2220037.5</v>
      </c>
      <c r="H14" s="13">
        <v>2220037.5</v>
      </c>
      <c r="I14" s="13">
        <f t="shared" si="3"/>
        <v>1841459.9699999997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1" t="s">
        <v>17</v>
      </c>
      <c r="C15" s="12"/>
      <c r="D15" s="10"/>
      <c r="E15" s="13"/>
      <c r="F15" s="13">
        <f t="shared" si="2"/>
        <v>0</v>
      </c>
      <c r="G15" s="13"/>
      <c r="H15" s="13"/>
      <c r="I15" s="13">
        <f t="shared" si="3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1" t="s">
        <v>18</v>
      </c>
      <c r="C16" s="12"/>
      <c r="D16" s="10">
        <v>340837.49</v>
      </c>
      <c r="E16" s="13">
        <v>-122662.63</v>
      </c>
      <c r="F16" s="13">
        <f t="shared" si="2"/>
        <v>218174.86</v>
      </c>
      <c r="G16" s="13">
        <v>28742.37</v>
      </c>
      <c r="H16" s="13">
        <v>28742.37</v>
      </c>
      <c r="I16" s="13">
        <f t="shared" si="3"/>
        <v>189432.49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19</v>
      </c>
      <c r="C17" s="12"/>
      <c r="D17" s="10"/>
      <c r="E17" s="13"/>
      <c r="F17" s="13">
        <f t="shared" si="2"/>
        <v>0</v>
      </c>
      <c r="G17" s="13"/>
      <c r="H17" s="13"/>
      <c r="I17" s="13">
        <f t="shared" si="3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1" t="s">
        <v>20</v>
      </c>
      <c r="C18" s="12"/>
      <c r="D18" s="10"/>
      <c r="E18" s="13"/>
      <c r="F18" s="13">
        <f t="shared" si="2"/>
        <v>0</v>
      </c>
      <c r="G18" s="13"/>
      <c r="H18" s="13"/>
      <c r="I18" s="13">
        <f t="shared" si="3"/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21</v>
      </c>
      <c r="C19" s="9"/>
      <c r="D19" s="10">
        <f t="shared" ref="D19:I19" si="4">SUM(D20:D28)</f>
        <v>7362037.5999999996</v>
      </c>
      <c r="E19" s="10">
        <f t="shared" si="4"/>
        <v>2112631.8099999996</v>
      </c>
      <c r="F19" s="10">
        <f t="shared" si="4"/>
        <v>9474669.4100000001</v>
      </c>
      <c r="G19" s="10">
        <f t="shared" si="4"/>
        <v>8032252.3200000003</v>
      </c>
      <c r="H19" s="10">
        <f t="shared" si="4"/>
        <v>7622603.4000000004</v>
      </c>
      <c r="I19" s="10">
        <f t="shared" si="4"/>
        <v>1442417.0899999999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 t="s">
        <v>22</v>
      </c>
      <c r="C20" s="12"/>
      <c r="D20" s="10">
        <v>534640</v>
      </c>
      <c r="E20" s="13">
        <v>-11619.15</v>
      </c>
      <c r="F20" s="10">
        <f t="shared" ref="F20:F28" si="5">D20+E20</f>
        <v>523020.85</v>
      </c>
      <c r="G20" s="13">
        <v>345986.34</v>
      </c>
      <c r="H20" s="13">
        <v>345986.34</v>
      </c>
      <c r="I20" s="13">
        <f>F20-G20</f>
        <v>177034.50999999995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23</v>
      </c>
      <c r="C21" s="12"/>
      <c r="D21" s="10">
        <v>35160</v>
      </c>
      <c r="E21" s="13">
        <v>68337.789999999994</v>
      </c>
      <c r="F21" s="10">
        <f t="shared" si="5"/>
        <v>103497.79</v>
      </c>
      <c r="G21" s="13">
        <v>75636.850000000006</v>
      </c>
      <c r="H21" s="13">
        <v>75636.850000000006</v>
      </c>
      <c r="I21" s="13">
        <f t="shared" ref="I21:I83" si="6">F21-G21</f>
        <v>27860.939999999988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1" t="s">
        <v>24</v>
      </c>
      <c r="C22" s="12"/>
      <c r="D22" s="10">
        <v>80630</v>
      </c>
      <c r="E22" s="13">
        <v>146809.26</v>
      </c>
      <c r="F22" s="10">
        <f t="shared" si="5"/>
        <v>227439.26</v>
      </c>
      <c r="G22" s="13">
        <v>148088.31</v>
      </c>
      <c r="H22" s="13">
        <v>148088.31</v>
      </c>
      <c r="I22" s="13">
        <f t="shared" si="6"/>
        <v>79350.950000000012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1" t="s">
        <v>25</v>
      </c>
      <c r="C23" s="12"/>
      <c r="D23" s="10">
        <v>2391784.1</v>
      </c>
      <c r="E23" s="13">
        <v>920321.7</v>
      </c>
      <c r="F23" s="10">
        <f t="shared" si="5"/>
        <v>3312105.8</v>
      </c>
      <c r="G23" s="13">
        <v>2797803.8</v>
      </c>
      <c r="H23" s="13">
        <v>2797803.8</v>
      </c>
      <c r="I23" s="13">
        <f t="shared" si="6"/>
        <v>514302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1" t="s">
        <v>26</v>
      </c>
      <c r="C24" s="12"/>
      <c r="D24" s="10">
        <v>801000</v>
      </c>
      <c r="E24" s="13">
        <v>407693.41</v>
      </c>
      <c r="F24" s="10">
        <f t="shared" si="5"/>
        <v>1208693.4099999999</v>
      </c>
      <c r="G24" s="13">
        <v>1107539.8400000001</v>
      </c>
      <c r="H24" s="13">
        <v>1057902.8600000001</v>
      </c>
      <c r="I24" s="13">
        <f t="shared" si="6"/>
        <v>101153.56999999983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1" t="s">
        <v>27</v>
      </c>
      <c r="C25" s="12"/>
      <c r="D25" s="10">
        <v>2370000</v>
      </c>
      <c r="E25" s="13">
        <v>100791.93</v>
      </c>
      <c r="F25" s="10">
        <f t="shared" si="5"/>
        <v>2470791.9300000002</v>
      </c>
      <c r="G25" s="13">
        <v>2321513.4300000002</v>
      </c>
      <c r="H25" s="13">
        <v>1975928.49</v>
      </c>
      <c r="I25" s="13">
        <f t="shared" si="6"/>
        <v>149278.5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"/>
      <c r="B26" s="11" t="s">
        <v>28</v>
      </c>
      <c r="C26" s="12"/>
      <c r="D26" s="10">
        <v>168223.5</v>
      </c>
      <c r="E26" s="13">
        <v>-66091.59</v>
      </c>
      <c r="F26" s="10">
        <f t="shared" si="5"/>
        <v>102131.91</v>
      </c>
      <c r="G26" s="13">
        <v>25219.119999999999</v>
      </c>
      <c r="H26" s="13">
        <v>25219.119999999999</v>
      </c>
      <c r="I26" s="13">
        <f t="shared" si="6"/>
        <v>76912.790000000008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1" t="s">
        <v>29</v>
      </c>
      <c r="C27" s="12"/>
      <c r="D27" s="10"/>
      <c r="E27" s="13"/>
      <c r="F27" s="10">
        <f t="shared" si="5"/>
        <v>0</v>
      </c>
      <c r="G27" s="13"/>
      <c r="H27" s="13"/>
      <c r="I27" s="13">
        <f t="shared" si="6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1" t="s">
        <v>30</v>
      </c>
      <c r="C28" s="12"/>
      <c r="D28" s="10">
        <v>980600</v>
      </c>
      <c r="E28" s="13">
        <v>546388.46</v>
      </c>
      <c r="F28" s="10">
        <f t="shared" si="5"/>
        <v>1526988.46</v>
      </c>
      <c r="G28" s="13">
        <v>1210464.6299999999</v>
      </c>
      <c r="H28" s="13">
        <v>1196037.6299999999</v>
      </c>
      <c r="I28" s="13">
        <f t="shared" si="6"/>
        <v>316523.83000000007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8" t="s">
        <v>31</v>
      </c>
      <c r="C29" s="9"/>
      <c r="D29" s="10">
        <f t="shared" ref="D29:I29" si="7">SUM(D30:D38)</f>
        <v>41499672.109999999</v>
      </c>
      <c r="E29" s="10">
        <f t="shared" si="7"/>
        <v>4216766.6000000006</v>
      </c>
      <c r="F29" s="10">
        <f t="shared" si="7"/>
        <v>45716438.709999993</v>
      </c>
      <c r="G29" s="10">
        <f t="shared" si="7"/>
        <v>43015782.870000005</v>
      </c>
      <c r="H29" s="10">
        <f t="shared" si="7"/>
        <v>42660376.820000008</v>
      </c>
      <c r="I29" s="10">
        <f t="shared" si="7"/>
        <v>2700655.8400000008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1" t="s">
        <v>32</v>
      </c>
      <c r="C30" s="12"/>
      <c r="D30" s="10">
        <v>31456021.710000001</v>
      </c>
      <c r="E30" s="13">
        <v>-4970882.72</v>
      </c>
      <c r="F30" s="10">
        <f t="shared" ref="F30:F38" si="8">D30+E30</f>
        <v>26485138.990000002</v>
      </c>
      <c r="G30" s="13">
        <v>29139922.030000001</v>
      </c>
      <c r="H30" s="13">
        <v>29138899.98</v>
      </c>
      <c r="I30" s="13">
        <f t="shared" si="6"/>
        <v>-2654783.0399999991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11" t="s">
        <v>33</v>
      </c>
      <c r="C31" s="12"/>
      <c r="D31" s="10">
        <v>2290200</v>
      </c>
      <c r="E31" s="13">
        <v>519807.11</v>
      </c>
      <c r="F31" s="10">
        <f t="shared" si="8"/>
        <v>2810007.11</v>
      </c>
      <c r="G31" s="13">
        <v>1928060.35</v>
      </c>
      <c r="H31" s="13">
        <v>1928060.35</v>
      </c>
      <c r="I31" s="13">
        <f t="shared" si="6"/>
        <v>881946.75999999978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11" t="s">
        <v>34</v>
      </c>
      <c r="C32" s="12"/>
      <c r="D32" s="10">
        <v>1020000</v>
      </c>
      <c r="E32" s="13">
        <v>3008350.04</v>
      </c>
      <c r="F32" s="10">
        <f t="shared" si="8"/>
        <v>4028350.04</v>
      </c>
      <c r="G32" s="13">
        <v>3171792.94</v>
      </c>
      <c r="H32" s="13">
        <v>2939965.03</v>
      </c>
      <c r="I32" s="13">
        <f t="shared" si="6"/>
        <v>856557.10000000009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11" t="s">
        <v>35</v>
      </c>
      <c r="C33" s="12"/>
      <c r="D33" s="10">
        <v>525000</v>
      </c>
      <c r="E33" s="13">
        <v>585316.68999999994</v>
      </c>
      <c r="F33" s="10">
        <f t="shared" si="8"/>
        <v>1110316.69</v>
      </c>
      <c r="G33" s="13">
        <v>698347.12</v>
      </c>
      <c r="H33" s="13">
        <v>691929.27</v>
      </c>
      <c r="I33" s="13">
        <f t="shared" si="6"/>
        <v>411969.56999999995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11" t="s">
        <v>36</v>
      </c>
      <c r="C34" s="12"/>
      <c r="D34" s="10">
        <v>3145750.4</v>
      </c>
      <c r="E34" s="13">
        <v>2454159.25</v>
      </c>
      <c r="F34" s="10">
        <f t="shared" si="8"/>
        <v>5599909.6500000004</v>
      </c>
      <c r="G34" s="13">
        <v>4274266.96</v>
      </c>
      <c r="H34" s="13">
        <v>4158128.72</v>
      </c>
      <c r="I34" s="13">
        <f t="shared" si="6"/>
        <v>1325642.6900000004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11" t="s">
        <v>37</v>
      </c>
      <c r="C35" s="12"/>
      <c r="D35" s="10">
        <v>857500</v>
      </c>
      <c r="E35" s="13">
        <v>-764759.9</v>
      </c>
      <c r="F35" s="10">
        <f t="shared" si="8"/>
        <v>92740.099999999977</v>
      </c>
      <c r="G35" s="13">
        <v>20970</v>
      </c>
      <c r="H35" s="13">
        <v>20970</v>
      </c>
      <c r="I35" s="13">
        <f t="shared" si="6"/>
        <v>71770.099999999977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11" t="s">
        <v>38</v>
      </c>
      <c r="C36" s="12"/>
      <c r="D36" s="10">
        <v>49800</v>
      </c>
      <c r="E36" s="13">
        <v>310346.28000000003</v>
      </c>
      <c r="F36" s="10">
        <f t="shared" si="8"/>
        <v>360146.28</v>
      </c>
      <c r="G36" s="13">
        <v>49111.07</v>
      </c>
      <c r="H36" s="13">
        <v>49111.07</v>
      </c>
      <c r="I36" s="13">
        <f t="shared" si="6"/>
        <v>311035.21000000002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1" t="s">
        <v>39</v>
      </c>
      <c r="C37" s="12"/>
      <c r="D37" s="10">
        <v>90400</v>
      </c>
      <c r="E37" s="13">
        <v>86837.05</v>
      </c>
      <c r="F37" s="10">
        <f t="shared" si="8"/>
        <v>177237.05</v>
      </c>
      <c r="G37" s="13">
        <v>133887.34</v>
      </c>
      <c r="H37" s="13">
        <v>133887.34</v>
      </c>
      <c r="I37" s="13">
        <f t="shared" si="6"/>
        <v>43349.709999999992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1" t="s">
        <v>40</v>
      </c>
      <c r="C38" s="12"/>
      <c r="D38" s="10">
        <v>2065000</v>
      </c>
      <c r="E38" s="13">
        <v>2987592.8</v>
      </c>
      <c r="F38" s="10">
        <f t="shared" si="8"/>
        <v>5052592.8</v>
      </c>
      <c r="G38" s="13">
        <v>3599425.06</v>
      </c>
      <c r="H38" s="13">
        <v>3599425.06</v>
      </c>
      <c r="I38" s="13">
        <f t="shared" si="6"/>
        <v>1453167.7399999998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2"/>
      <c r="B39" s="42" t="s">
        <v>41</v>
      </c>
      <c r="C39" s="43"/>
      <c r="D39" s="10">
        <f t="shared" ref="D39:I39" si="9">SUM(D40:D48)</f>
        <v>815321</v>
      </c>
      <c r="E39" s="10">
        <f t="shared" si="9"/>
        <v>924104.5</v>
      </c>
      <c r="F39" s="10">
        <f>SUM(F40:F48)</f>
        <v>1739425.5</v>
      </c>
      <c r="G39" s="10">
        <f t="shared" si="9"/>
        <v>1443401.5</v>
      </c>
      <c r="H39" s="10">
        <f t="shared" si="9"/>
        <v>1443401.5</v>
      </c>
      <c r="I39" s="10">
        <f t="shared" si="9"/>
        <v>296024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11" t="s">
        <v>42</v>
      </c>
      <c r="C40" s="12"/>
      <c r="D40" s="10"/>
      <c r="E40" s="13"/>
      <c r="F40" s="10">
        <f>D40+E40</f>
        <v>0</v>
      </c>
      <c r="G40" s="13"/>
      <c r="H40" s="13"/>
      <c r="I40" s="13">
        <f t="shared" si="6"/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11" t="s">
        <v>43</v>
      </c>
      <c r="C41" s="12"/>
      <c r="D41" s="10"/>
      <c r="E41" s="13"/>
      <c r="F41" s="10">
        <f t="shared" ref="F41:F83" si="10">D41+E41</f>
        <v>0</v>
      </c>
      <c r="G41" s="13"/>
      <c r="H41" s="13"/>
      <c r="I41" s="13">
        <f t="shared" si="6"/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11" t="s">
        <v>44</v>
      </c>
      <c r="C42" s="12"/>
      <c r="D42" s="10"/>
      <c r="E42" s="13"/>
      <c r="F42" s="10">
        <f t="shared" si="10"/>
        <v>0</v>
      </c>
      <c r="G42" s="13"/>
      <c r="H42" s="13"/>
      <c r="I42" s="13">
        <f t="shared" si="6"/>
        <v>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11" t="s">
        <v>45</v>
      </c>
      <c r="C43" s="12"/>
      <c r="D43" s="10"/>
      <c r="E43" s="13"/>
      <c r="F43" s="10">
        <f t="shared" si="10"/>
        <v>0</v>
      </c>
      <c r="G43" s="13"/>
      <c r="H43" s="13"/>
      <c r="I43" s="13">
        <f t="shared" si="6"/>
        <v>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11" t="s">
        <v>46</v>
      </c>
      <c r="C44" s="12"/>
      <c r="D44" s="10">
        <v>815321</v>
      </c>
      <c r="E44" s="13">
        <v>924104.5</v>
      </c>
      <c r="F44" s="10">
        <f t="shared" si="10"/>
        <v>1739425.5</v>
      </c>
      <c r="G44" s="13">
        <v>1443401.5</v>
      </c>
      <c r="H44" s="13">
        <v>1443401.5</v>
      </c>
      <c r="I44" s="13">
        <f t="shared" si="6"/>
        <v>296024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11" t="s">
        <v>47</v>
      </c>
      <c r="C45" s="12"/>
      <c r="D45" s="10"/>
      <c r="E45" s="13"/>
      <c r="F45" s="10">
        <f t="shared" si="10"/>
        <v>0</v>
      </c>
      <c r="G45" s="13"/>
      <c r="H45" s="13"/>
      <c r="I45" s="13">
        <f t="shared" si="6"/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11" t="s">
        <v>48</v>
      </c>
      <c r="C46" s="12"/>
      <c r="D46" s="10"/>
      <c r="E46" s="13"/>
      <c r="F46" s="10">
        <f t="shared" si="10"/>
        <v>0</v>
      </c>
      <c r="G46" s="13"/>
      <c r="H46" s="13"/>
      <c r="I46" s="13">
        <f t="shared" si="6"/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11" t="s">
        <v>49</v>
      </c>
      <c r="C47" s="12"/>
      <c r="D47" s="10"/>
      <c r="E47" s="13"/>
      <c r="F47" s="10">
        <f t="shared" si="10"/>
        <v>0</v>
      </c>
      <c r="G47" s="13"/>
      <c r="H47" s="13"/>
      <c r="I47" s="13">
        <f t="shared" si="6"/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11" t="s">
        <v>50</v>
      </c>
      <c r="C48" s="12"/>
      <c r="D48" s="10"/>
      <c r="E48" s="13"/>
      <c r="F48" s="10">
        <f t="shared" si="10"/>
        <v>0</v>
      </c>
      <c r="G48" s="13"/>
      <c r="H48" s="13"/>
      <c r="I48" s="13">
        <f t="shared" si="6"/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"/>
      <c r="B49" s="42" t="s">
        <v>51</v>
      </c>
      <c r="C49" s="43"/>
      <c r="D49" s="10">
        <f t="shared" ref="D49:I49" si="11">SUM(D50:D58)</f>
        <v>3372500</v>
      </c>
      <c r="E49" s="10">
        <f t="shared" si="11"/>
        <v>533108.30000000005</v>
      </c>
      <c r="F49" s="10">
        <f t="shared" si="11"/>
        <v>3905608.3</v>
      </c>
      <c r="G49" s="10">
        <f t="shared" si="11"/>
        <v>2055759.21</v>
      </c>
      <c r="H49" s="10">
        <f t="shared" si="11"/>
        <v>2055759.21</v>
      </c>
      <c r="I49" s="10">
        <f t="shared" si="11"/>
        <v>1849849.0899999996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"/>
      <c r="B50" s="11" t="s">
        <v>52</v>
      </c>
      <c r="C50" s="12"/>
      <c r="D50" s="10">
        <v>150000</v>
      </c>
      <c r="E50" s="13">
        <v>-15895.18</v>
      </c>
      <c r="F50" s="10">
        <f t="shared" si="10"/>
        <v>134104.82</v>
      </c>
      <c r="G50" s="13">
        <v>72104.820000000007</v>
      </c>
      <c r="H50" s="13">
        <v>72104.820000000007</v>
      </c>
      <c r="I50" s="13">
        <f t="shared" si="6"/>
        <v>62000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11" t="s">
        <v>53</v>
      </c>
      <c r="C51" s="12"/>
      <c r="D51" s="10">
        <v>10000</v>
      </c>
      <c r="E51" s="13">
        <v>6032.76</v>
      </c>
      <c r="F51" s="10">
        <f t="shared" si="10"/>
        <v>16032.76</v>
      </c>
      <c r="G51" s="13">
        <v>16032.76</v>
      </c>
      <c r="H51" s="13">
        <v>16032.76</v>
      </c>
      <c r="I51" s="13">
        <f t="shared" si="6"/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"/>
      <c r="B52" s="11" t="s">
        <v>54</v>
      </c>
      <c r="C52" s="12"/>
      <c r="D52" s="10"/>
      <c r="E52" s="13"/>
      <c r="F52" s="10">
        <f t="shared" si="10"/>
        <v>0</v>
      </c>
      <c r="G52" s="13"/>
      <c r="H52" s="13"/>
      <c r="I52" s="13">
        <f t="shared" si="6"/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11" t="s">
        <v>55</v>
      </c>
      <c r="C53" s="12"/>
      <c r="D53" s="10">
        <v>1800000</v>
      </c>
      <c r="E53" s="13">
        <v>489741.38</v>
      </c>
      <c r="F53" s="10">
        <f t="shared" si="10"/>
        <v>2289741.38</v>
      </c>
      <c r="G53" s="13">
        <v>1807413.8</v>
      </c>
      <c r="H53" s="13">
        <v>1807413.8</v>
      </c>
      <c r="I53" s="13">
        <f t="shared" si="6"/>
        <v>482327.57999999984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11" t="s">
        <v>56</v>
      </c>
      <c r="C54" s="12"/>
      <c r="D54" s="10"/>
      <c r="E54" s="13"/>
      <c r="F54" s="10">
        <f t="shared" si="10"/>
        <v>0</v>
      </c>
      <c r="G54" s="13"/>
      <c r="H54" s="13"/>
      <c r="I54" s="13">
        <f t="shared" si="6"/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11" t="s">
        <v>57</v>
      </c>
      <c r="C55" s="12"/>
      <c r="D55" s="10">
        <v>1362500</v>
      </c>
      <c r="E55" s="13">
        <v>36271.440000000002</v>
      </c>
      <c r="F55" s="10">
        <f t="shared" si="10"/>
        <v>1398771.44</v>
      </c>
      <c r="G55" s="13">
        <v>109989.87</v>
      </c>
      <c r="H55" s="13">
        <v>109989.87</v>
      </c>
      <c r="I55" s="13">
        <f t="shared" si="6"/>
        <v>1288781.5699999998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11" t="s">
        <v>58</v>
      </c>
      <c r="C56" s="12"/>
      <c r="D56" s="10"/>
      <c r="E56" s="13"/>
      <c r="F56" s="10">
        <f t="shared" si="10"/>
        <v>0</v>
      </c>
      <c r="G56" s="13"/>
      <c r="H56" s="13"/>
      <c r="I56" s="13">
        <f t="shared" si="6"/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11" t="s">
        <v>59</v>
      </c>
      <c r="C57" s="12"/>
      <c r="D57" s="10"/>
      <c r="E57" s="13"/>
      <c r="F57" s="10">
        <f t="shared" si="10"/>
        <v>0</v>
      </c>
      <c r="G57" s="13"/>
      <c r="H57" s="13"/>
      <c r="I57" s="13">
        <f t="shared" si="6"/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11" t="s">
        <v>60</v>
      </c>
      <c r="C58" s="12"/>
      <c r="D58" s="10">
        <v>50000</v>
      </c>
      <c r="E58" s="13">
        <v>16957.900000000001</v>
      </c>
      <c r="F58" s="10">
        <f t="shared" si="10"/>
        <v>66957.899999999994</v>
      </c>
      <c r="G58" s="13">
        <v>50217.96</v>
      </c>
      <c r="H58" s="13">
        <v>50217.96</v>
      </c>
      <c r="I58" s="13">
        <f t="shared" si="6"/>
        <v>16739.939999999995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8" t="s">
        <v>61</v>
      </c>
      <c r="C59" s="9"/>
      <c r="D59" s="10">
        <f>SUM(D60:D62)</f>
        <v>0</v>
      </c>
      <c r="E59" s="10">
        <f>SUM(E60:E62)</f>
        <v>0</v>
      </c>
      <c r="F59" s="10">
        <f>SUM(F60:F62)</f>
        <v>0</v>
      </c>
      <c r="G59" s="10">
        <f>SUM(G60:G62)</f>
        <v>0</v>
      </c>
      <c r="H59" s="10">
        <f>SUM(H60:H62)</f>
        <v>0</v>
      </c>
      <c r="I59" s="13">
        <f t="shared" si="6"/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11" t="s">
        <v>62</v>
      </c>
      <c r="C60" s="12"/>
      <c r="D60" s="10"/>
      <c r="E60" s="13"/>
      <c r="F60" s="10">
        <f t="shared" si="10"/>
        <v>0</v>
      </c>
      <c r="G60" s="13"/>
      <c r="H60" s="13"/>
      <c r="I60" s="13">
        <f t="shared" si="6"/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11" t="s">
        <v>63</v>
      </c>
      <c r="C61" s="12"/>
      <c r="D61" s="10"/>
      <c r="E61" s="13"/>
      <c r="F61" s="10">
        <f t="shared" si="10"/>
        <v>0</v>
      </c>
      <c r="G61" s="13"/>
      <c r="H61" s="13"/>
      <c r="I61" s="13">
        <f t="shared" si="6"/>
        <v>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11" t="s">
        <v>64</v>
      </c>
      <c r="C62" s="12"/>
      <c r="D62" s="10"/>
      <c r="E62" s="13"/>
      <c r="F62" s="10">
        <f t="shared" si="10"/>
        <v>0</v>
      </c>
      <c r="G62" s="13"/>
      <c r="H62" s="13"/>
      <c r="I62" s="13">
        <f t="shared" si="6"/>
        <v>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42" t="s">
        <v>65</v>
      </c>
      <c r="C63" s="43"/>
      <c r="D63" s="10">
        <f>SUM(D64:D71)</f>
        <v>0</v>
      </c>
      <c r="E63" s="10">
        <f>SUM(E64:E71)</f>
        <v>0</v>
      </c>
      <c r="F63" s="10">
        <f>F64+F65+F66+F67+F68+F70+F71</f>
        <v>0</v>
      </c>
      <c r="G63" s="10">
        <f>SUM(G64:G71)</f>
        <v>0</v>
      </c>
      <c r="H63" s="10">
        <f>SUM(H64:H71)</f>
        <v>0</v>
      </c>
      <c r="I63" s="13">
        <f t="shared" si="6"/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11" t="s">
        <v>66</v>
      </c>
      <c r="C64" s="12"/>
      <c r="D64" s="10"/>
      <c r="E64" s="13"/>
      <c r="F64" s="10">
        <f t="shared" si="10"/>
        <v>0</v>
      </c>
      <c r="G64" s="13"/>
      <c r="H64" s="13"/>
      <c r="I64" s="13">
        <f t="shared" si="6"/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11" t="s">
        <v>67</v>
      </c>
      <c r="C65" s="12"/>
      <c r="D65" s="10"/>
      <c r="E65" s="13"/>
      <c r="F65" s="10">
        <f t="shared" si="10"/>
        <v>0</v>
      </c>
      <c r="G65" s="13"/>
      <c r="H65" s="13"/>
      <c r="I65" s="13">
        <f t="shared" si="6"/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"/>
      <c r="B66" s="11" t="s">
        <v>68</v>
      </c>
      <c r="C66" s="12"/>
      <c r="D66" s="10"/>
      <c r="E66" s="13"/>
      <c r="F66" s="10">
        <f t="shared" si="10"/>
        <v>0</v>
      </c>
      <c r="G66" s="13"/>
      <c r="H66" s="13"/>
      <c r="I66" s="13">
        <f t="shared" si="6"/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"/>
      <c r="B67" s="11" t="s">
        <v>69</v>
      </c>
      <c r="C67" s="12"/>
      <c r="D67" s="10"/>
      <c r="E67" s="13"/>
      <c r="F67" s="10">
        <f t="shared" si="10"/>
        <v>0</v>
      </c>
      <c r="G67" s="13"/>
      <c r="H67" s="13"/>
      <c r="I67" s="13">
        <f t="shared" si="6"/>
        <v>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"/>
      <c r="B68" s="11" t="s">
        <v>70</v>
      </c>
      <c r="C68" s="12"/>
      <c r="D68" s="10"/>
      <c r="E68" s="13"/>
      <c r="F68" s="10">
        <f t="shared" si="10"/>
        <v>0</v>
      </c>
      <c r="G68" s="13"/>
      <c r="H68" s="13"/>
      <c r="I68" s="13">
        <f t="shared" si="6"/>
        <v>0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11" t="s">
        <v>71</v>
      </c>
      <c r="C69" s="12"/>
      <c r="D69" s="10"/>
      <c r="E69" s="13"/>
      <c r="F69" s="10">
        <f t="shared" si="10"/>
        <v>0</v>
      </c>
      <c r="G69" s="13"/>
      <c r="H69" s="13"/>
      <c r="I69" s="13">
        <f t="shared" si="6"/>
        <v>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"/>
      <c r="B70" s="11" t="s">
        <v>72</v>
      </c>
      <c r="C70" s="12"/>
      <c r="D70" s="10"/>
      <c r="E70" s="13"/>
      <c r="F70" s="10">
        <f t="shared" si="10"/>
        <v>0</v>
      </c>
      <c r="G70" s="13"/>
      <c r="H70" s="13"/>
      <c r="I70" s="13">
        <f t="shared" si="6"/>
        <v>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11" t="s">
        <v>73</v>
      </c>
      <c r="C71" s="12"/>
      <c r="D71" s="10"/>
      <c r="E71" s="13"/>
      <c r="F71" s="10">
        <f t="shared" si="10"/>
        <v>0</v>
      </c>
      <c r="G71" s="13"/>
      <c r="H71" s="13"/>
      <c r="I71" s="13">
        <f t="shared" si="6"/>
        <v>0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8" t="s">
        <v>74</v>
      </c>
      <c r="C72" s="9"/>
      <c r="D72" s="10">
        <f>SUM(D73:D75)</f>
        <v>0</v>
      </c>
      <c r="E72" s="10">
        <f>SUM(E73:E75)</f>
        <v>0</v>
      </c>
      <c r="F72" s="10">
        <f>SUM(F73:F75)</f>
        <v>0</v>
      </c>
      <c r="G72" s="10">
        <f>SUM(G73:G75)</f>
        <v>0</v>
      </c>
      <c r="H72" s="10">
        <f>SUM(H73:H75)</f>
        <v>0</v>
      </c>
      <c r="I72" s="13">
        <f t="shared" si="6"/>
        <v>0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11" t="s">
        <v>75</v>
      </c>
      <c r="C73" s="12"/>
      <c r="D73" s="10"/>
      <c r="E73" s="13"/>
      <c r="F73" s="10">
        <f t="shared" si="10"/>
        <v>0</v>
      </c>
      <c r="G73" s="13"/>
      <c r="H73" s="13"/>
      <c r="I73" s="13">
        <f t="shared" si="6"/>
        <v>0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"/>
      <c r="B74" s="11" t="s">
        <v>76</v>
      </c>
      <c r="C74" s="12"/>
      <c r="D74" s="10"/>
      <c r="E74" s="13"/>
      <c r="F74" s="10">
        <f t="shared" si="10"/>
        <v>0</v>
      </c>
      <c r="G74" s="13"/>
      <c r="H74" s="13"/>
      <c r="I74" s="13">
        <f t="shared" si="6"/>
        <v>0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11" t="s">
        <v>77</v>
      </c>
      <c r="C75" s="12"/>
      <c r="D75" s="10"/>
      <c r="E75" s="13"/>
      <c r="F75" s="10">
        <f t="shared" si="10"/>
        <v>0</v>
      </c>
      <c r="G75" s="13"/>
      <c r="H75" s="13"/>
      <c r="I75" s="13">
        <f t="shared" si="6"/>
        <v>0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8" t="s">
        <v>78</v>
      </c>
      <c r="C76" s="9"/>
      <c r="D76" s="10">
        <f>SUM(D77:D83)</f>
        <v>150000</v>
      </c>
      <c r="E76" s="10">
        <f>SUM(E77:E83)</f>
        <v>399276.73</v>
      </c>
      <c r="F76" s="10">
        <f>SUM(F77:F83)</f>
        <v>549276.73</v>
      </c>
      <c r="G76" s="10">
        <f>SUM(G77:G83)</f>
        <v>232911.4</v>
      </c>
      <c r="H76" s="10">
        <f>SUM(H77:H83)</f>
        <v>232911.4</v>
      </c>
      <c r="I76" s="13">
        <f t="shared" si="6"/>
        <v>316365.32999999996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11" t="s">
        <v>79</v>
      </c>
      <c r="C77" s="12"/>
      <c r="D77" s="10"/>
      <c r="E77" s="13"/>
      <c r="F77" s="10">
        <f t="shared" si="10"/>
        <v>0</v>
      </c>
      <c r="G77" s="13"/>
      <c r="H77" s="13"/>
      <c r="I77" s="13">
        <f t="shared" si="6"/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11" t="s">
        <v>80</v>
      </c>
      <c r="C78" s="12"/>
      <c r="D78" s="10"/>
      <c r="E78" s="13"/>
      <c r="F78" s="10">
        <f t="shared" si="10"/>
        <v>0</v>
      </c>
      <c r="G78" s="13"/>
      <c r="H78" s="13"/>
      <c r="I78" s="13">
        <f t="shared" si="6"/>
        <v>0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11" t="s">
        <v>81</v>
      </c>
      <c r="C79" s="12"/>
      <c r="D79" s="10"/>
      <c r="E79" s="13"/>
      <c r="F79" s="10">
        <f t="shared" si="10"/>
        <v>0</v>
      </c>
      <c r="G79" s="13"/>
      <c r="H79" s="13"/>
      <c r="I79" s="13">
        <f t="shared" si="6"/>
        <v>0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11" t="s">
        <v>82</v>
      </c>
      <c r="C80" s="12"/>
      <c r="D80" s="10"/>
      <c r="E80" s="13"/>
      <c r="F80" s="10">
        <f t="shared" si="10"/>
        <v>0</v>
      </c>
      <c r="G80" s="13"/>
      <c r="H80" s="13"/>
      <c r="I80" s="13">
        <f t="shared" si="6"/>
        <v>0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11" t="s">
        <v>83</v>
      </c>
      <c r="C81" s="12"/>
      <c r="D81" s="10"/>
      <c r="E81" s="13"/>
      <c r="F81" s="10">
        <f t="shared" si="10"/>
        <v>0</v>
      </c>
      <c r="G81" s="13"/>
      <c r="H81" s="13"/>
      <c r="I81" s="13">
        <f t="shared" si="6"/>
        <v>0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11" t="s">
        <v>84</v>
      </c>
      <c r="C82" s="12"/>
      <c r="D82" s="10"/>
      <c r="E82" s="13"/>
      <c r="F82" s="10">
        <f t="shared" si="10"/>
        <v>0</v>
      </c>
      <c r="G82" s="13"/>
      <c r="H82" s="13"/>
      <c r="I82" s="13">
        <f t="shared" si="6"/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11" t="s">
        <v>85</v>
      </c>
      <c r="C83" s="12"/>
      <c r="D83" s="10">
        <v>150000</v>
      </c>
      <c r="E83" s="13">
        <v>399276.73</v>
      </c>
      <c r="F83" s="10">
        <f t="shared" si="10"/>
        <v>549276.73</v>
      </c>
      <c r="G83" s="13">
        <v>232911.4</v>
      </c>
      <c r="H83" s="13">
        <v>232911.4</v>
      </c>
      <c r="I83" s="13">
        <f t="shared" si="6"/>
        <v>316365.32999999996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"/>
      <c r="B84" s="14"/>
      <c r="C84" s="15"/>
      <c r="D84" s="16"/>
      <c r="E84" s="17"/>
      <c r="F84" s="17"/>
      <c r="G84" s="17"/>
      <c r="H84" s="17"/>
      <c r="I84" s="1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"/>
      <c r="B85" s="18" t="s">
        <v>86</v>
      </c>
      <c r="C85" s="19"/>
      <c r="D85" s="20">
        <f t="shared" ref="D85:I85" si="12">D86+D104+D94+D114+D124+D134+D138+D147+D151</f>
        <v>0</v>
      </c>
      <c r="E85" s="20">
        <f>E86+E104+E94+E114+E124+E134+E138+E147+E151</f>
        <v>1476629.14</v>
      </c>
      <c r="F85" s="20">
        <f t="shared" si="12"/>
        <v>1476629.14</v>
      </c>
      <c r="G85" s="20">
        <f>G86+G104+G94+G114+G124+G134+G138+G147+G151</f>
        <v>2795220.05</v>
      </c>
      <c r="H85" s="20">
        <f>H86+H104+H94+H114+H124+H134+H138+H147+H151</f>
        <v>2795220.05</v>
      </c>
      <c r="I85" s="20">
        <f t="shared" si="12"/>
        <v>-1318590.9099999999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2"/>
      <c r="B86" s="8" t="s">
        <v>13</v>
      </c>
      <c r="C86" s="9"/>
      <c r="D86" s="10">
        <f>SUM(D87:D93)</f>
        <v>0</v>
      </c>
      <c r="E86" s="10">
        <f>SUM(E87:E93)</f>
        <v>0</v>
      </c>
      <c r="F86" s="10">
        <f>SUM(F87:F93)</f>
        <v>0</v>
      </c>
      <c r="G86" s="10">
        <f>SUM(G87:G93)</f>
        <v>0</v>
      </c>
      <c r="H86" s="10">
        <f>SUM(H87:H93)</f>
        <v>0</v>
      </c>
      <c r="I86" s="13">
        <f t="shared" ref="I86:I149" si="13">F86-G86</f>
        <v>0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2"/>
      <c r="B87" s="11" t="s">
        <v>14</v>
      </c>
      <c r="C87" s="12"/>
      <c r="D87" s="10"/>
      <c r="E87" s="13"/>
      <c r="F87" s="10">
        <f t="shared" ref="F87:F103" si="14">D87+E87</f>
        <v>0</v>
      </c>
      <c r="G87" s="13"/>
      <c r="H87" s="13"/>
      <c r="I87" s="13">
        <f t="shared" si="13"/>
        <v>0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2"/>
      <c r="B88" s="11" t="s">
        <v>15</v>
      </c>
      <c r="C88" s="12"/>
      <c r="D88" s="10"/>
      <c r="E88" s="13"/>
      <c r="F88" s="10">
        <f t="shared" si="14"/>
        <v>0</v>
      </c>
      <c r="G88" s="13"/>
      <c r="H88" s="13"/>
      <c r="I88" s="13">
        <f t="shared" si="13"/>
        <v>0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2"/>
      <c r="B89" s="11" t="s">
        <v>16</v>
      </c>
      <c r="C89" s="12"/>
      <c r="D89" s="10"/>
      <c r="E89" s="13"/>
      <c r="F89" s="10">
        <f t="shared" si="14"/>
        <v>0</v>
      </c>
      <c r="G89" s="13"/>
      <c r="H89" s="13"/>
      <c r="I89" s="13">
        <f t="shared" si="13"/>
        <v>0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2"/>
      <c r="B90" s="11" t="s">
        <v>17</v>
      </c>
      <c r="C90" s="12"/>
      <c r="D90" s="10"/>
      <c r="E90" s="13"/>
      <c r="F90" s="10">
        <f t="shared" si="14"/>
        <v>0</v>
      </c>
      <c r="G90" s="13"/>
      <c r="H90" s="13"/>
      <c r="I90" s="13">
        <f t="shared" si="13"/>
        <v>0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2"/>
      <c r="B91" s="11" t="s">
        <v>18</v>
      </c>
      <c r="C91" s="12"/>
      <c r="D91" s="10"/>
      <c r="E91" s="13"/>
      <c r="F91" s="10">
        <f t="shared" si="14"/>
        <v>0</v>
      </c>
      <c r="G91" s="13"/>
      <c r="H91" s="13"/>
      <c r="I91" s="13">
        <f t="shared" si="13"/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2"/>
      <c r="B92" s="11" t="s">
        <v>19</v>
      </c>
      <c r="C92" s="12"/>
      <c r="D92" s="10"/>
      <c r="E92" s="13"/>
      <c r="F92" s="10">
        <f t="shared" si="14"/>
        <v>0</v>
      </c>
      <c r="G92" s="13"/>
      <c r="H92" s="13"/>
      <c r="I92" s="13">
        <f t="shared" si="13"/>
        <v>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2"/>
      <c r="B93" s="11" t="s">
        <v>20</v>
      </c>
      <c r="C93" s="12"/>
      <c r="D93" s="10"/>
      <c r="E93" s="13"/>
      <c r="F93" s="10">
        <f t="shared" si="14"/>
        <v>0</v>
      </c>
      <c r="G93" s="13"/>
      <c r="H93" s="13"/>
      <c r="I93" s="13">
        <f t="shared" si="13"/>
        <v>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2"/>
      <c r="B94" s="8" t="s">
        <v>21</v>
      </c>
      <c r="C94" s="9"/>
      <c r="D94" s="10">
        <f>SUM(D95:D103)</f>
        <v>0</v>
      </c>
      <c r="E94" s="10">
        <f>SUM(E95:E103)</f>
        <v>84258.95</v>
      </c>
      <c r="F94" s="10">
        <f>SUM(F95:F103)</f>
        <v>84258.95</v>
      </c>
      <c r="G94" s="10">
        <f>SUM(G95:G103)</f>
        <v>79928.86</v>
      </c>
      <c r="H94" s="10">
        <f>SUM(H95:H103)</f>
        <v>79928.86</v>
      </c>
      <c r="I94" s="13">
        <f t="shared" si="13"/>
        <v>4330.0899999999965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2"/>
      <c r="B95" s="11" t="s">
        <v>22</v>
      </c>
      <c r="C95" s="12"/>
      <c r="D95" s="10"/>
      <c r="E95" s="13"/>
      <c r="F95" s="10">
        <f t="shared" si="14"/>
        <v>0</v>
      </c>
      <c r="G95" s="13"/>
      <c r="H95" s="13"/>
      <c r="I95" s="13">
        <f t="shared" si="13"/>
        <v>0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2"/>
      <c r="B96" s="11" t="s">
        <v>23</v>
      </c>
      <c r="C96" s="12"/>
      <c r="D96" s="10"/>
      <c r="E96" s="13"/>
      <c r="F96" s="10">
        <f t="shared" si="14"/>
        <v>0</v>
      </c>
      <c r="G96" s="13"/>
      <c r="H96" s="13"/>
      <c r="I96" s="13">
        <f t="shared" si="13"/>
        <v>0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2"/>
      <c r="B97" s="11" t="s">
        <v>24</v>
      </c>
      <c r="C97" s="12"/>
      <c r="D97" s="10"/>
      <c r="E97" s="13"/>
      <c r="F97" s="10">
        <f t="shared" si="14"/>
        <v>0</v>
      </c>
      <c r="G97" s="13"/>
      <c r="H97" s="13"/>
      <c r="I97" s="13">
        <f t="shared" si="13"/>
        <v>0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2"/>
      <c r="B98" s="11" t="s">
        <v>25</v>
      </c>
      <c r="C98" s="12"/>
      <c r="D98" s="10">
        <v>0</v>
      </c>
      <c r="E98" s="13">
        <v>84258.95</v>
      </c>
      <c r="F98" s="10">
        <f t="shared" si="14"/>
        <v>84258.95</v>
      </c>
      <c r="G98" s="13">
        <v>79928.86</v>
      </c>
      <c r="H98" s="13">
        <v>79928.86</v>
      </c>
      <c r="I98" s="13">
        <f t="shared" si="13"/>
        <v>4330.0899999999965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2"/>
      <c r="B99" s="11" t="s">
        <v>26</v>
      </c>
      <c r="C99" s="12"/>
      <c r="D99" s="10">
        <v>0</v>
      </c>
      <c r="E99" s="13">
        <v>0</v>
      </c>
      <c r="F99" s="10">
        <f t="shared" si="14"/>
        <v>0</v>
      </c>
      <c r="G99" s="13">
        <v>0</v>
      </c>
      <c r="H99" s="13">
        <v>0</v>
      </c>
      <c r="I99" s="13">
        <f t="shared" si="13"/>
        <v>0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2"/>
      <c r="B100" s="11" t="s">
        <v>27</v>
      </c>
      <c r="C100" s="12"/>
      <c r="D100" s="10"/>
      <c r="E100" s="13"/>
      <c r="F100" s="10">
        <f t="shared" si="14"/>
        <v>0</v>
      </c>
      <c r="G100" s="13"/>
      <c r="H100" s="13"/>
      <c r="I100" s="13">
        <f t="shared" si="13"/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2"/>
      <c r="B101" s="11" t="s">
        <v>28</v>
      </c>
      <c r="C101" s="12"/>
      <c r="D101" s="10"/>
      <c r="E101" s="13"/>
      <c r="F101" s="10">
        <f t="shared" si="14"/>
        <v>0</v>
      </c>
      <c r="G101" s="13"/>
      <c r="H101" s="13"/>
      <c r="I101" s="13">
        <f t="shared" si="13"/>
        <v>0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2"/>
      <c r="B102" s="11" t="s">
        <v>29</v>
      </c>
      <c r="C102" s="12"/>
      <c r="D102" s="10"/>
      <c r="E102" s="13"/>
      <c r="F102" s="10">
        <f t="shared" si="14"/>
        <v>0</v>
      </c>
      <c r="G102" s="13"/>
      <c r="H102" s="13"/>
      <c r="I102" s="13">
        <f t="shared" si="13"/>
        <v>0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2"/>
      <c r="B103" s="11" t="s">
        <v>30</v>
      </c>
      <c r="C103" s="12"/>
      <c r="D103" s="10"/>
      <c r="E103" s="13"/>
      <c r="F103" s="10">
        <f t="shared" si="14"/>
        <v>0</v>
      </c>
      <c r="G103" s="13"/>
      <c r="H103" s="13"/>
      <c r="I103" s="13">
        <f t="shared" si="13"/>
        <v>0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2"/>
      <c r="B104" s="8" t="s">
        <v>31</v>
      </c>
      <c r="C104" s="9"/>
      <c r="D104" s="10">
        <f>SUM(D105:D113)</f>
        <v>0</v>
      </c>
      <c r="E104" s="10">
        <f>SUM(E105:E113)</f>
        <v>1392370.19</v>
      </c>
      <c r="F104" s="10">
        <f>SUM(F105:F113)</f>
        <v>1392370.19</v>
      </c>
      <c r="G104" s="10">
        <f>SUM(G105:G113)</f>
        <v>2715291.19</v>
      </c>
      <c r="H104" s="10">
        <f>SUM(H105:H113)</f>
        <v>2715291.19</v>
      </c>
      <c r="I104" s="13">
        <f t="shared" si="13"/>
        <v>-1322921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2"/>
      <c r="B105" s="11" t="s">
        <v>32</v>
      </c>
      <c r="C105" s="12"/>
      <c r="D105" s="10">
        <v>0</v>
      </c>
      <c r="E105" s="13">
        <v>0</v>
      </c>
      <c r="F105" s="13">
        <f>D105+E105</f>
        <v>0</v>
      </c>
      <c r="G105" s="13">
        <v>0</v>
      </c>
      <c r="H105" s="13">
        <v>0</v>
      </c>
      <c r="I105" s="13">
        <f t="shared" si="13"/>
        <v>0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2"/>
      <c r="B106" s="11" t="s">
        <v>33</v>
      </c>
      <c r="C106" s="12"/>
      <c r="D106" s="10"/>
      <c r="E106" s="13"/>
      <c r="F106" s="13">
        <f t="shared" ref="F106:F113" si="15">D106+E106</f>
        <v>0</v>
      </c>
      <c r="G106" s="13"/>
      <c r="H106" s="13"/>
      <c r="I106" s="13">
        <f t="shared" si="13"/>
        <v>0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2"/>
      <c r="B107" s="11" t="s">
        <v>34</v>
      </c>
      <c r="C107" s="12"/>
      <c r="D107" s="10"/>
      <c r="E107" s="13"/>
      <c r="F107" s="13">
        <f t="shared" si="15"/>
        <v>0</v>
      </c>
      <c r="G107" s="13"/>
      <c r="H107" s="13"/>
      <c r="I107" s="13">
        <f t="shared" si="13"/>
        <v>0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2"/>
      <c r="B108" s="11" t="s">
        <v>35</v>
      </c>
      <c r="C108" s="12"/>
      <c r="D108" s="10"/>
      <c r="E108" s="13"/>
      <c r="F108" s="13">
        <f t="shared" si="15"/>
        <v>0</v>
      </c>
      <c r="G108" s="13"/>
      <c r="H108" s="13"/>
      <c r="I108" s="13">
        <f t="shared" si="13"/>
        <v>0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2"/>
      <c r="B109" s="11" t="s">
        <v>36</v>
      </c>
      <c r="C109" s="12"/>
      <c r="D109" s="10">
        <v>0</v>
      </c>
      <c r="E109" s="13">
        <v>68432.19</v>
      </c>
      <c r="F109" s="13">
        <f t="shared" si="15"/>
        <v>68432.19</v>
      </c>
      <c r="G109" s="13">
        <v>68432.19</v>
      </c>
      <c r="H109" s="13">
        <v>68432.19</v>
      </c>
      <c r="I109" s="13">
        <f t="shared" si="13"/>
        <v>0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2"/>
      <c r="B110" s="11" t="s">
        <v>37</v>
      </c>
      <c r="C110" s="12"/>
      <c r="D110" s="10"/>
      <c r="E110" s="13"/>
      <c r="F110" s="13">
        <f t="shared" si="15"/>
        <v>0</v>
      </c>
      <c r="G110" s="13"/>
      <c r="H110" s="13"/>
      <c r="I110" s="13">
        <f t="shared" si="13"/>
        <v>0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2"/>
      <c r="B111" s="11" t="s">
        <v>38</v>
      </c>
      <c r="C111" s="12"/>
      <c r="D111" s="10"/>
      <c r="E111" s="13"/>
      <c r="F111" s="13">
        <f t="shared" si="15"/>
        <v>0</v>
      </c>
      <c r="G111" s="13"/>
      <c r="H111" s="13"/>
      <c r="I111" s="13">
        <f t="shared" si="13"/>
        <v>0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2"/>
      <c r="B112" s="11" t="s">
        <v>39</v>
      </c>
      <c r="C112" s="12"/>
      <c r="D112" s="10"/>
      <c r="E112" s="13"/>
      <c r="F112" s="13">
        <f t="shared" si="15"/>
        <v>0</v>
      </c>
      <c r="G112" s="13"/>
      <c r="H112" s="13"/>
      <c r="I112" s="13">
        <f t="shared" si="13"/>
        <v>0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2"/>
      <c r="B113" s="11" t="s">
        <v>40</v>
      </c>
      <c r="C113" s="12"/>
      <c r="D113" s="10">
        <v>0</v>
      </c>
      <c r="E113" s="13">
        <v>1323938</v>
      </c>
      <c r="F113" s="13">
        <f t="shared" si="15"/>
        <v>1323938</v>
      </c>
      <c r="G113" s="13">
        <v>2646859</v>
      </c>
      <c r="H113" s="13">
        <v>2646859</v>
      </c>
      <c r="I113" s="13">
        <f t="shared" si="13"/>
        <v>-1322921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5.5" customHeight="1" x14ac:dyDescent="0.25">
      <c r="A114" s="2"/>
      <c r="B114" s="42" t="s">
        <v>41</v>
      </c>
      <c r="C114" s="43"/>
      <c r="D114" s="10">
        <f>SUM(D115:D123)</f>
        <v>0</v>
      </c>
      <c r="E114" s="10">
        <f>SUM(E115:E123)</f>
        <v>0</v>
      </c>
      <c r="F114" s="10">
        <f>SUM(F115:F123)</f>
        <v>0</v>
      </c>
      <c r="G114" s="10">
        <f>SUM(G115:G123)</f>
        <v>0</v>
      </c>
      <c r="H114" s="10">
        <f>SUM(H115:H123)</f>
        <v>0</v>
      </c>
      <c r="I114" s="13">
        <f t="shared" si="13"/>
        <v>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2"/>
      <c r="B115" s="11" t="s">
        <v>42</v>
      </c>
      <c r="C115" s="12"/>
      <c r="D115" s="10"/>
      <c r="E115" s="13"/>
      <c r="F115" s="13">
        <f>D115+E115</f>
        <v>0</v>
      </c>
      <c r="G115" s="13"/>
      <c r="H115" s="13"/>
      <c r="I115" s="13">
        <f t="shared" si="13"/>
        <v>0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2"/>
      <c r="B116" s="11" t="s">
        <v>43</v>
      </c>
      <c r="C116" s="12"/>
      <c r="D116" s="10"/>
      <c r="E116" s="13"/>
      <c r="F116" s="13">
        <f t="shared" ref="F116:F123" si="16">D116+E116</f>
        <v>0</v>
      </c>
      <c r="G116" s="13"/>
      <c r="H116" s="13"/>
      <c r="I116" s="13">
        <f t="shared" si="13"/>
        <v>0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2"/>
      <c r="B117" s="11" t="s">
        <v>44</v>
      </c>
      <c r="C117" s="12"/>
      <c r="D117" s="10"/>
      <c r="E117" s="13"/>
      <c r="F117" s="13">
        <f t="shared" si="16"/>
        <v>0</v>
      </c>
      <c r="G117" s="13"/>
      <c r="H117" s="13"/>
      <c r="I117" s="13">
        <f t="shared" si="13"/>
        <v>0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2"/>
      <c r="B118" s="11" t="s">
        <v>45</v>
      </c>
      <c r="C118" s="12"/>
      <c r="D118" s="10"/>
      <c r="E118" s="13"/>
      <c r="F118" s="13">
        <f t="shared" si="16"/>
        <v>0</v>
      </c>
      <c r="G118" s="13"/>
      <c r="H118" s="13"/>
      <c r="I118" s="13">
        <f t="shared" si="13"/>
        <v>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2"/>
      <c r="B119" s="11" t="s">
        <v>46</v>
      </c>
      <c r="C119" s="12"/>
      <c r="D119" s="10"/>
      <c r="E119" s="13"/>
      <c r="F119" s="13">
        <f t="shared" si="16"/>
        <v>0</v>
      </c>
      <c r="G119" s="13"/>
      <c r="H119" s="13"/>
      <c r="I119" s="13">
        <f t="shared" si="13"/>
        <v>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2"/>
      <c r="B120" s="11" t="s">
        <v>47</v>
      </c>
      <c r="C120" s="12"/>
      <c r="D120" s="10"/>
      <c r="E120" s="13"/>
      <c r="F120" s="13">
        <f t="shared" si="16"/>
        <v>0</v>
      </c>
      <c r="G120" s="13"/>
      <c r="H120" s="13"/>
      <c r="I120" s="13">
        <f t="shared" si="13"/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2"/>
      <c r="B121" s="11" t="s">
        <v>48</v>
      </c>
      <c r="C121" s="12"/>
      <c r="D121" s="10"/>
      <c r="E121" s="13"/>
      <c r="F121" s="13">
        <f t="shared" si="16"/>
        <v>0</v>
      </c>
      <c r="G121" s="13"/>
      <c r="H121" s="13"/>
      <c r="I121" s="13">
        <f t="shared" si="13"/>
        <v>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2"/>
      <c r="B122" s="11" t="s">
        <v>49</v>
      </c>
      <c r="C122" s="12"/>
      <c r="D122" s="10"/>
      <c r="E122" s="13"/>
      <c r="F122" s="13">
        <f t="shared" si="16"/>
        <v>0</v>
      </c>
      <c r="G122" s="13"/>
      <c r="H122" s="13"/>
      <c r="I122" s="13">
        <f t="shared" si="13"/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2"/>
      <c r="B123" s="11" t="s">
        <v>50</v>
      </c>
      <c r="C123" s="12"/>
      <c r="D123" s="10"/>
      <c r="E123" s="13"/>
      <c r="F123" s="13">
        <f t="shared" si="16"/>
        <v>0</v>
      </c>
      <c r="G123" s="13"/>
      <c r="H123" s="13"/>
      <c r="I123" s="13">
        <f t="shared" si="13"/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2"/>
      <c r="B124" s="8" t="s">
        <v>51</v>
      </c>
      <c r="C124" s="9"/>
      <c r="D124" s="10">
        <f>SUM(D125:D133)</f>
        <v>0</v>
      </c>
      <c r="E124" s="10">
        <f>SUM(E125:E133)</f>
        <v>0</v>
      </c>
      <c r="F124" s="10">
        <f>SUM(F125:F133)</f>
        <v>0</v>
      </c>
      <c r="G124" s="10">
        <f>SUM(G125:G133)</f>
        <v>0</v>
      </c>
      <c r="H124" s="10">
        <f>SUM(H125:H133)</f>
        <v>0</v>
      </c>
      <c r="I124" s="13">
        <f t="shared" si="13"/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2"/>
      <c r="B125" s="11" t="s">
        <v>52</v>
      </c>
      <c r="C125" s="12"/>
      <c r="D125" s="10"/>
      <c r="E125" s="13"/>
      <c r="F125" s="13">
        <f>D125+E125</f>
        <v>0</v>
      </c>
      <c r="G125" s="13"/>
      <c r="H125" s="13"/>
      <c r="I125" s="13">
        <f t="shared" si="13"/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2"/>
      <c r="B126" s="11" t="s">
        <v>53</v>
      </c>
      <c r="C126" s="12"/>
      <c r="D126" s="10"/>
      <c r="E126" s="13"/>
      <c r="F126" s="13">
        <f t="shared" ref="F126:F133" si="17">D126+E126</f>
        <v>0</v>
      </c>
      <c r="G126" s="13"/>
      <c r="H126" s="13"/>
      <c r="I126" s="13">
        <f t="shared" si="13"/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2"/>
      <c r="B127" s="11" t="s">
        <v>54</v>
      </c>
      <c r="C127" s="12"/>
      <c r="D127" s="10"/>
      <c r="E127" s="13"/>
      <c r="F127" s="13">
        <f t="shared" si="17"/>
        <v>0</v>
      </c>
      <c r="G127" s="13"/>
      <c r="H127" s="13"/>
      <c r="I127" s="13">
        <f t="shared" si="13"/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2"/>
      <c r="B128" s="11" t="s">
        <v>55</v>
      </c>
      <c r="C128" s="12"/>
      <c r="D128" s="10"/>
      <c r="E128" s="13"/>
      <c r="F128" s="13">
        <f t="shared" si="17"/>
        <v>0</v>
      </c>
      <c r="G128" s="13"/>
      <c r="H128" s="13"/>
      <c r="I128" s="13">
        <f t="shared" si="13"/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2"/>
      <c r="B129" s="11" t="s">
        <v>56</v>
      </c>
      <c r="C129" s="12"/>
      <c r="D129" s="10"/>
      <c r="E129" s="13"/>
      <c r="F129" s="13">
        <f t="shared" si="17"/>
        <v>0</v>
      </c>
      <c r="G129" s="13"/>
      <c r="H129" s="13"/>
      <c r="I129" s="13">
        <f t="shared" si="13"/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2"/>
      <c r="B130" s="11" t="s">
        <v>57</v>
      </c>
      <c r="C130" s="12"/>
      <c r="D130" s="10"/>
      <c r="E130" s="13"/>
      <c r="F130" s="13">
        <f t="shared" si="17"/>
        <v>0</v>
      </c>
      <c r="G130" s="13"/>
      <c r="H130" s="13"/>
      <c r="I130" s="13">
        <f t="shared" si="13"/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2"/>
      <c r="B131" s="11" t="s">
        <v>58</v>
      </c>
      <c r="C131" s="12"/>
      <c r="D131" s="10"/>
      <c r="E131" s="13"/>
      <c r="F131" s="13">
        <f t="shared" si="17"/>
        <v>0</v>
      </c>
      <c r="G131" s="13"/>
      <c r="H131" s="13"/>
      <c r="I131" s="13">
        <f t="shared" si="13"/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2"/>
      <c r="B132" s="11" t="s">
        <v>59</v>
      </c>
      <c r="C132" s="12"/>
      <c r="D132" s="10"/>
      <c r="E132" s="13"/>
      <c r="F132" s="13">
        <f t="shared" si="17"/>
        <v>0</v>
      </c>
      <c r="G132" s="13"/>
      <c r="H132" s="13"/>
      <c r="I132" s="13">
        <f t="shared" si="13"/>
        <v>0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2"/>
      <c r="B133" s="11" t="s">
        <v>60</v>
      </c>
      <c r="C133" s="12"/>
      <c r="D133" s="10"/>
      <c r="E133" s="13"/>
      <c r="F133" s="13">
        <f t="shared" si="17"/>
        <v>0</v>
      </c>
      <c r="G133" s="13"/>
      <c r="H133" s="13"/>
      <c r="I133" s="13">
        <f t="shared" si="13"/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2"/>
      <c r="B134" s="8" t="s">
        <v>61</v>
      </c>
      <c r="C134" s="9"/>
      <c r="D134" s="10">
        <f>SUM(D135:D137)</f>
        <v>0</v>
      </c>
      <c r="E134" s="10">
        <f>SUM(E135:E137)</f>
        <v>0</v>
      </c>
      <c r="F134" s="10">
        <f>SUM(F135:F137)</f>
        <v>0</v>
      </c>
      <c r="G134" s="10">
        <f>SUM(G135:G137)</f>
        <v>0</v>
      </c>
      <c r="H134" s="10">
        <f>SUM(H135:H137)</f>
        <v>0</v>
      </c>
      <c r="I134" s="13">
        <f t="shared" si="13"/>
        <v>0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2"/>
      <c r="B135" s="11" t="s">
        <v>62</v>
      </c>
      <c r="C135" s="12"/>
      <c r="D135" s="10"/>
      <c r="E135" s="13"/>
      <c r="F135" s="13">
        <f>D135+E135</f>
        <v>0</v>
      </c>
      <c r="G135" s="13"/>
      <c r="H135" s="13"/>
      <c r="I135" s="13">
        <f t="shared" si="13"/>
        <v>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2"/>
      <c r="B136" s="11" t="s">
        <v>63</v>
      </c>
      <c r="C136" s="12"/>
      <c r="D136" s="10"/>
      <c r="E136" s="13"/>
      <c r="F136" s="13">
        <f>D136+E136</f>
        <v>0</v>
      </c>
      <c r="G136" s="13"/>
      <c r="H136" s="13"/>
      <c r="I136" s="13">
        <f t="shared" si="13"/>
        <v>0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2"/>
      <c r="B137" s="11" t="s">
        <v>64</v>
      </c>
      <c r="C137" s="12"/>
      <c r="D137" s="10"/>
      <c r="E137" s="13"/>
      <c r="F137" s="13">
        <f>D137+E137</f>
        <v>0</v>
      </c>
      <c r="G137" s="13"/>
      <c r="H137" s="13"/>
      <c r="I137" s="13">
        <f t="shared" si="13"/>
        <v>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2"/>
      <c r="B138" s="8" t="s">
        <v>65</v>
      </c>
      <c r="C138" s="9"/>
      <c r="D138" s="10">
        <f>SUM(D139:D146)</f>
        <v>0</v>
      </c>
      <c r="E138" s="10">
        <f>SUM(E139:E146)</f>
        <v>0</v>
      </c>
      <c r="F138" s="10">
        <f>F139+F140+F141+F142+F143+F145+F146</f>
        <v>0</v>
      </c>
      <c r="G138" s="10">
        <f>SUM(G139:G146)</f>
        <v>0</v>
      </c>
      <c r="H138" s="10">
        <f>SUM(H139:H146)</f>
        <v>0</v>
      </c>
      <c r="I138" s="13">
        <f t="shared" si="13"/>
        <v>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2"/>
      <c r="B139" s="11" t="s">
        <v>66</v>
      </c>
      <c r="C139" s="12"/>
      <c r="D139" s="10"/>
      <c r="E139" s="13"/>
      <c r="F139" s="13">
        <f>D139+E139</f>
        <v>0</v>
      </c>
      <c r="G139" s="13"/>
      <c r="H139" s="13"/>
      <c r="I139" s="13">
        <f t="shared" si="13"/>
        <v>0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2"/>
      <c r="B140" s="11" t="s">
        <v>67</v>
      </c>
      <c r="C140" s="12"/>
      <c r="D140" s="10"/>
      <c r="E140" s="13"/>
      <c r="F140" s="13">
        <f t="shared" ref="F140:F146" si="18">D140+E140</f>
        <v>0</v>
      </c>
      <c r="G140" s="13"/>
      <c r="H140" s="13"/>
      <c r="I140" s="13">
        <f t="shared" si="13"/>
        <v>0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2"/>
      <c r="B141" s="11" t="s">
        <v>68</v>
      </c>
      <c r="C141" s="12"/>
      <c r="D141" s="10"/>
      <c r="E141" s="13"/>
      <c r="F141" s="13">
        <f t="shared" si="18"/>
        <v>0</v>
      </c>
      <c r="G141" s="13"/>
      <c r="H141" s="13"/>
      <c r="I141" s="13">
        <f t="shared" si="13"/>
        <v>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2"/>
      <c r="B142" s="11" t="s">
        <v>69</v>
      </c>
      <c r="C142" s="12"/>
      <c r="D142" s="10"/>
      <c r="E142" s="13"/>
      <c r="F142" s="13">
        <f t="shared" si="18"/>
        <v>0</v>
      </c>
      <c r="G142" s="13"/>
      <c r="H142" s="13"/>
      <c r="I142" s="13">
        <f t="shared" si="13"/>
        <v>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2"/>
      <c r="B143" s="11" t="s">
        <v>70</v>
      </c>
      <c r="C143" s="12"/>
      <c r="D143" s="10"/>
      <c r="E143" s="13"/>
      <c r="F143" s="13">
        <f t="shared" si="18"/>
        <v>0</v>
      </c>
      <c r="G143" s="13"/>
      <c r="H143" s="13"/>
      <c r="I143" s="13">
        <f t="shared" si="13"/>
        <v>0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2"/>
      <c r="B144" s="11" t="s">
        <v>71</v>
      </c>
      <c r="C144" s="12"/>
      <c r="D144" s="10"/>
      <c r="E144" s="13"/>
      <c r="F144" s="13">
        <f t="shared" si="18"/>
        <v>0</v>
      </c>
      <c r="G144" s="13"/>
      <c r="H144" s="13"/>
      <c r="I144" s="13">
        <f t="shared" si="13"/>
        <v>0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2"/>
      <c r="B145" s="11" t="s">
        <v>72</v>
      </c>
      <c r="C145" s="12"/>
      <c r="D145" s="10"/>
      <c r="E145" s="13"/>
      <c r="F145" s="13">
        <f t="shared" si="18"/>
        <v>0</v>
      </c>
      <c r="G145" s="13"/>
      <c r="H145" s="13"/>
      <c r="I145" s="13">
        <f t="shared" si="13"/>
        <v>0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2"/>
      <c r="B146" s="11" t="s">
        <v>73</v>
      </c>
      <c r="C146" s="12"/>
      <c r="D146" s="10"/>
      <c r="E146" s="13"/>
      <c r="F146" s="13">
        <f t="shared" si="18"/>
        <v>0</v>
      </c>
      <c r="G146" s="13"/>
      <c r="H146" s="13"/>
      <c r="I146" s="13">
        <f t="shared" si="13"/>
        <v>0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2"/>
      <c r="B147" s="8" t="s">
        <v>74</v>
      </c>
      <c r="C147" s="9"/>
      <c r="D147" s="10">
        <f>SUM(D148:D150)</f>
        <v>0</v>
      </c>
      <c r="E147" s="10">
        <f>SUM(E148:E150)</f>
        <v>0</v>
      </c>
      <c r="F147" s="10">
        <f>SUM(F148:F150)</f>
        <v>0</v>
      </c>
      <c r="G147" s="10">
        <f>SUM(G148:G150)</f>
        <v>0</v>
      </c>
      <c r="H147" s="10">
        <f>SUM(H148:H150)</f>
        <v>0</v>
      </c>
      <c r="I147" s="13">
        <f t="shared" si="13"/>
        <v>0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2"/>
      <c r="B148" s="11" t="s">
        <v>75</v>
      </c>
      <c r="C148" s="12"/>
      <c r="D148" s="10"/>
      <c r="E148" s="13"/>
      <c r="F148" s="13">
        <f>D148+E148</f>
        <v>0</v>
      </c>
      <c r="G148" s="13"/>
      <c r="H148" s="13"/>
      <c r="I148" s="13">
        <f t="shared" si="13"/>
        <v>0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2"/>
      <c r="B149" s="11" t="s">
        <v>76</v>
      </c>
      <c r="C149" s="12"/>
      <c r="D149" s="10"/>
      <c r="E149" s="13"/>
      <c r="F149" s="13">
        <f>D149+E149</f>
        <v>0</v>
      </c>
      <c r="G149" s="13"/>
      <c r="H149" s="13"/>
      <c r="I149" s="13">
        <f t="shared" si="13"/>
        <v>0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2"/>
      <c r="B150" s="11" t="s">
        <v>77</v>
      </c>
      <c r="C150" s="12"/>
      <c r="D150" s="10"/>
      <c r="E150" s="13"/>
      <c r="F150" s="13">
        <f>D150+E150</f>
        <v>0</v>
      </c>
      <c r="G150" s="13"/>
      <c r="H150" s="13"/>
      <c r="I150" s="13">
        <f t="shared" ref="I150:I158" si="19">F150-G150</f>
        <v>0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2"/>
      <c r="B151" s="8" t="s">
        <v>78</v>
      </c>
      <c r="C151" s="9"/>
      <c r="D151" s="10">
        <f>SUM(D152:D158)</f>
        <v>0</v>
      </c>
      <c r="E151" s="10">
        <f>SUM(E152:E158)</f>
        <v>0</v>
      </c>
      <c r="F151" s="10">
        <f>SUM(F152:F158)</f>
        <v>0</v>
      </c>
      <c r="G151" s="10">
        <f>SUM(G152:G158)</f>
        <v>0</v>
      </c>
      <c r="H151" s="10">
        <f>SUM(H152:H158)</f>
        <v>0</v>
      </c>
      <c r="I151" s="13">
        <f t="shared" si="19"/>
        <v>0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2"/>
      <c r="B152" s="11" t="s">
        <v>79</v>
      </c>
      <c r="C152" s="12"/>
      <c r="D152" s="10"/>
      <c r="E152" s="13"/>
      <c r="F152" s="13">
        <f>D152+E152</f>
        <v>0</v>
      </c>
      <c r="G152" s="13"/>
      <c r="H152" s="13"/>
      <c r="I152" s="13">
        <f t="shared" si="19"/>
        <v>0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2"/>
      <c r="B153" s="11" t="s">
        <v>80</v>
      </c>
      <c r="C153" s="12"/>
      <c r="D153" s="10"/>
      <c r="E153" s="13"/>
      <c r="F153" s="13">
        <f t="shared" ref="F153:F158" si="20">D153+E153</f>
        <v>0</v>
      </c>
      <c r="G153" s="13"/>
      <c r="H153" s="13"/>
      <c r="I153" s="13">
        <f t="shared" si="19"/>
        <v>0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2"/>
      <c r="B154" s="11" t="s">
        <v>81</v>
      </c>
      <c r="C154" s="12"/>
      <c r="D154" s="10"/>
      <c r="E154" s="13"/>
      <c r="F154" s="13">
        <f t="shared" si="20"/>
        <v>0</v>
      </c>
      <c r="G154" s="13"/>
      <c r="H154" s="13"/>
      <c r="I154" s="13">
        <f t="shared" si="19"/>
        <v>0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2"/>
      <c r="B155" s="11" t="s">
        <v>82</v>
      </c>
      <c r="C155" s="12"/>
      <c r="D155" s="10"/>
      <c r="E155" s="13"/>
      <c r="F155" s="13">
        <f t="shared" si="20"/>
        <v>0</v>
      </c>
      <c r="G155" s="13"/>
      <c r="H155" s="13"/>
      <c r="I155" s="13">
        <f t="shared" si="19"/>
        <v>0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2"/>
      <c r="B156" s="11" t="s">
        <v>83</v>
      </c>
      <c r="C156" s="12"/>
      <c r="D156" s="10"/>
      <c r="E156" s="13"/>
      <c r="F156" s="13">
        <f t="shared" si="20"/>
        <v>0</v>
      </c>
      <c r="G156" s="13"/>
      <c r="H156" s="13"/>
      <c r="I156" s="13">
        <f t="shared" si="19"/>
        <v>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2"/>
      <c r="B157" s="11" t="s">
        <v>84</v>
      </c>
      <c r="C157" s="12"/>
      <c r="D157" s="10"/>
      <c r="E157" s="13"/>
      <c r="F157" s="13">
        <f t="shared" si="20"/>
        <v>0</v>
      </c>
      <c r="G157" s="13"/>
      <c r="H157" s="13"/>
      <c r="I157" s="13">
        <f t="shared" si="19"/>
        <v>0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2"/>
      <c r="B158" s="11" t="s">
        <v>85</v>
      </c>
      <c r="C158" s="12"/>
      <c r="D158" s="10"/>
      <c r="E158" s="13"/>
      <c r="F158" s="13">
        <f t="shared" si="20"/>
        <v>0</v>
      </c>
      <c r="G158" s="13"/>
      <c r="H158" s="13"/>
      <c r="I158" s="13">
        <f t="shared" si="19"/>
        <v>0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2"/>
      <c r="B159" s="8"/>
      <c r="C159" s="9"/>
      <c r="D159" s="10"/>
      <c r="E159" s="13"/>
      <c r="F159" s="13"/>
      <c r="G159" s="13"/>
      <c r="H159" s="13"/>
      <c r="I159" s="1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2"/>
      <c r="B160" s="21" t="s">
        <v>87</v>
      </c>
      <c r="C160" s="22"/>
      <c r="D160" s="7">
        <f t="shared" ref="D160:I160" si="21">D10+D85</f>
        <v>78931912.590000004</v>
      </c>
      <c r="E160" s="7">
        <f t="shared" si="21"/>
        <v>9382179.0700000003</v>
      </c>
      <c r="F160" s="7">
        <f t="shared" si="21"/>
        <v>88314091.659999996</v>
      </c>
      <c r="G160" s="7">
        <f t="shared" si="21"/>
        <v>77747797.329999998</v>
      </c>
      <c r="H160" s="7">
        <f t="shared" si="21"/>
        <v>76982742.360000014</v>
      </c>
      <c r="I160" s="7">
        <f t="shared" si="21"/>
        <v>10566294.330000004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2"/>
      <c r="B161" s="23"/>
      <c r="C161" s="24"/>
      <c r="D161" s="25"/>
      <c r="E161" s="26"/>
      <c r="F161" s="26"/>
      <c r="G161" s="26"/>
      <c r="H161" s="26"/>
      <c r="I161" s="2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pane ySplit="9" topLeftCell="A10" activePane="bottomLeft" state="frozen"/>
      <selection pane="bottomLeft" activeCell="A10" sqref="A10"/>
    </sheetView>
  </sheetViews>
  <sheetFormatPr baseColWidth="10" defaultColWidth="14.42578125" defaultRowHeight="15" customHeight="1" x14ac:dyDescent="0.25"/>
  <cols>
    <col min="1" max="1" width="4" customWidth="1"/>
    <col min="2" max="2" width="11" customWidth="1"/>
    <col min="3" max="3" width="46" customWidth="1"/>
    <col min="4" max="4" width="16" customWidth="1"/>
    <col min="5" max="5" width="19.140625" customWidth="1"/>
    <col min="6" max="6" width="13.5703125" customWidth="1"/>
    <col min="7" max="7" width="13.140625" customWidth="1"/>
    <col min="8" max="8" width="14.7109375" customWidth="1"/>
    <col min="9" max="9" width="15.2851562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27" t="s">
        <v>0</v>
      </c>
      <c r="C2" s="28"/>
      <c r="D2" s="28"/>
      <c r="E2" s="28"/>
      <c r="F2" s="28"/>
      <c r="G2" s="28"/>
      <c r="H2" s="28"/>
      <c r="I2" s="3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37" t="s">
        <v>1</v>
      </c>
      <c r="C3" s="38"/>
      <c r="D3" s="38"/>
      <c r="E3" s="38"/>
      <c r="F3" s="38"/>
      <c r="G3" s="38"/>
      <c r="H3" s="38"/>
      <c r="I3" s="3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37" t="s">
        <v>2</v>
      </c>
      <c r="C4" s="38"/>
      <c r="D4" s="38"/>
      <c r="E4" s="38"/>
      <c r="F4" s="38"/>
      <c r="G4" s="38"/>
      <c r="H4" s="38"/>
      <c r="I4" s="3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2"/>
      <c r="B5" s="37" t="s">
        <v>90</v>
      </c>
      <c r="C5" s="38"/>
      <c r="D5" s="38"/>
      <c r="E5" s="38"/>
      <c r="F5" s="38"/>
      <c r="G5" s="38"/>
      <c r="H5" s="38"/>
      <c r="I5" s="3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0" t="s">
        <v>3</v>
      </c>
      <c r="C6" s="31"/>
      <c r="D6" s="31"/>
      <c r="E6" s="31"/>
      <c r="F6" s="31"/>
      <c r="G6" s="31"/>
      <c r="H6" s="31"/>
      <c r="I6" s="4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2"/>
      <c r="B7" s="27" t="s">
        <v>4</v>
      </c>
      <c r="C7" s="29"/>
      <c r="D7" s="27" t="s">
        <v>5</v>
      </c>
      <c r="E7" s="28"/>
      <c r="F7" s="28"/>
      <c r="G7" s="28"/>
      <c r="H7" s="29"/>
      <c r="I7" s="33" t="s">
        <v>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2"/>
      <c r="B8" s="37"/>
      <c r="C8" s="41"/>
      <c r="D8" s="30"/>
      <c r="E8" s="31"/>
      <c r="F8" s="31"/>
      <c r="G8" s="31"/>
      <c r="H8" s="32"/>
      <c r="I8" s="3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2"/>
      <c r="B9" s="30"/>
      <c r="C9" s="32"/>
      <c r="D9" s="3" t="s">
        <v>7</v>
      </c>
      <c r="E9" s="4" t="s">
        <v>8</v>
      </c>
      <c r="F9" s="3" t="s">
        <v>9</v>
      </c>
      <c r="G9" s="3" t="s">
        <v>10</v>
      </c>
      <c r="H9" s="3" t="s">
        <v>11</v>
      </c>
      <c r="I9" s="3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5" t="s">
        <v>12</v>
      </c>
      <c r="C10" s="6"/>
      <c r="D10" s="7">
        <f t="shared" ref="D10:I10" si="0">D11+D19+D29+D39+D49+D59+D72+D76+D63</f>
        <v>78931912.590000004</v>
      </c>
      <c r="E10" s="7">
        <f t="shared" si="0"/>
        <v>7905549.9299999997</v>
      </c>
      <c r="F10" s="7">
        <f t="shared" si="0"/>
        <v>86837462.519999996</v>
      </c>
      <c r="G10" s="7">
        <f t="shared" si="0"/>
        <v>81260107.840000004</v>
      </c>
      <c r="H10" s="7">
        <f t="shared" si="0"/>
        <v>80590604.670000017</v>
      </c>
      <c r="I10" s="7">
        <f t="shared" si="0"/>
        <v>5577354.6800000034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13</v>
      </c>
      <c r="C11" s="9"/>
      <c r="D11" s="10">
        <f t="shared" ref="D11:I11" si="1">SUM(D12:D18)</f>
        <v>25732381.879999999</v>
      </c>
      <c r="E11" s="10">
        <f t="shared" si="1"/>
        <v>-280338.01000000007</v>
      </c>
      <c r="F11" s="10">
        <f t="shared" si="1"/>
        <v>25452043.870000001</v>
      </c>
      <c r="G11" s="10">
        <f t="shared" si="1"/>
        <v>21996308.98</v>
      </c>
      <c r="H11" s="10">
        <f t="shared" si="1"/>
        <v>21996308.98</v>
      </c>
      <c r="I11" s="10">
        <f t="shared" si="1"/>
        <v>3455734.8900000034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1" t="s">
        <v>14</v>
      </c>
      <c r="C12" s="12"/>
      <c r="D12" s="10">
        <v>20935271.850000001</v>
      </c>
      <c r="E12" s="13">
        <v>-1015387.33</v>
      </c>
      <c r="F12" s="13">
        <f>D12+E12</f>
        <v>19919884.520000003</v>
      </c>
      <c r="G12" s="13">
        <v>18540204</v>
      </c>
      <c r="H12" s="13">
        <v>18540204</v>
      </c>
      <c r="I12" s="13">
        <f>F12-G12</f>
        <v>1379680.5200000033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15</v>
      </c>
      <c r="C13" s="12"/>
      <c r="D13" s="10">
        <v>187026.37</v>
      </c>
      <c r="E13" s="13">
        <v>1065460.6499999999</v>
      </c>
      <c r="F13" s="13">
        <f t="shared" ref="F13:F18" si="2">D13+E13</f>
        <v>1252487.02</v>
      </c>
      <c r="G13" s="13">
        <v>1195480.1100000001</v>
      </c>
      <c r="H13" s="13">
        <v>1195480.1100000001</v>
      </c>
      <c r="I13" s="13">
        <f t="shared" ref="I13:I18" si="3">F13-G13</f>
        <v>57006.909999999916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1" t="s">
        <v>16</v>
      </c>
      <c r="C14" s="12"/>
      <c r="D14" s="10">
        <v>4269246.17</v>
      </c>
      <c r="E14" s="13">
        <v>-207748.7</v>
      </c>
      <c r="F14" s="13">
        <f t="shared" si="2"/>
        <v>4061497.4699999997</v>
      </c>
      <c r="G14" s="13">
        <v>2231882.5</v>
      </c>
      <c r="H14" s="13">
        <v>2231882.5</v>
      </c>
      <c r="I14" s="13">
        <f t="shared" si="3"/>
        <v>1829614.9699999997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1" t="s">
        <v>17</v>
      </c>
      <c r="C15" s="12"/>
      <c r="D15" s="10"/>
      <c r="E15" s="13"/>
      <c r="F15" s="13">
        <f t="shared" si="2"/>
        <v>0</v>
      </c>
      <c r="G15" s="13"/>
      <c r="H15" s="13"/>
      <c r="I15" s="13">
        <f t="shared" si="3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1" t="s">
        <v>18</v>
      </c>
      <c r="C16" s="12"/>
      <c r="D16" s="10">
        <v>340837.49</v>
      </c>
      <c r="E16" s="13">
        <v>-122662.63</v>
      </c>
      <c r="F16" s="13">
        <f t="shared" si="2"/>
        <v>218174.86</v>
      </c>
      <c r="G16" s="13">
        <v>28742.37</v>
      </c>
      <c r="H16" s="13">
        <v>28742.37</v>
      </c>
      <c r="I16" s="13">
        <f t="shared" si="3"/>
        <v>189432.49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19</v>
      </c>
      <c r="C17" s="12"/>
      <c r="D17" s="10"/>
      <c r="E17" s="13"/>
      <c r="F17" s="13">
        <f t="shared" si="2"/>
        <v>0</v>
      </c>
      <c r="G17" s="13"/>
      <c r="H17" s="13"/>
      <c r="I17" s="13">
        <f t="shared" si="3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1" t="s">
        <v>20</v>
      </c>
      <c r="C18" s="12"/>
      <c r="D18" s="10"/>
      <c r="E18" s="13"/>
      <c r="F18" s="13">
        <f t="shared" si="2"/>
        <v>0</v>
      </c>
      <c r="G18" s="13"/>
      <c r="H18" s="13"/>
      <c r="I18" s="13">
        <f t="shared" si="3"/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21</v>
      </c>
      <c r="C19" s="9"/>
      <c r="D19" s="10">
        <f t="shared" ref="D19:I19" si="4">SUM(D20:D28)</f>
        <v>7362037.5999999996</v>
      </c>
      <c r="E19" s="10">
        <f t="shared" si="4"/>
        <v>2112631.8099999996</v>
      </c>
      <c r="F19" s="10">
        <f t="shared" si="4"/>
        <v>9474669.4100000001</v>
      </c>
      <c r="G19" s="10">
        <f t="shared" si="4"/>
        <v>8868005.5199999996</v>
      </c>
      <c r="H19" s="10">
        <f t="shared" si="4"/>
        <v>8338232.6499999994</v>
      </c>
      <c r="I19" s="10">
        <f t="shared" si="4"/>
        <v>606663.8899999999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 t="s">
        <v>22</v>
      </c>
      <c r="C20" s="12"/>
      <c r="D20" s="10">
        <v>534640</v>
      </c>
      <c r="E20" s="13">
        <v>-11619.15</v>
      </c>
      <c r="F20" s="10">
        <f t="shared" ref="F20:F28" si="5">D20+E20</f>
        <v>523020.85</v>
      </c>
      <c r="G20" s="13">
        <v>433000.26</v>
      </c>
      <c r="H20" s="13">
        <v>424000.26</v>
      </c>
      <c r="I20" s="13">
        <f>F20-G20</f>
        <v>90020.589999999967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23</v>
      </c>
      <c r="C21" s="12"/>
      <c r="D21" s="10">
        <v>35160</v>
      </c>
      <c r="E21" s="13">
        <v>68337.789999999994</v>
      </c>
      <c r="F21" s="10">
        <f t="shared" si="5"/>
        <v>103497.79</v>
      </c>
      <c r="G21" s="13">
        <v>91968.05</v>
      </c>
      <c r="H21" s="13">
        <v>91968.05</v>
      </c>
      <c r="I21" s="13">
        <f t="shared" ref="I21:I83" si="6">F21-G21</f>
        <v>11529.739999999991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1" t="s">
        <v>24</v>
      </c>
      <c r="C22" s="12"/>
      <c r="D22" s="10">
        <v>80630</v>
      </c>
      <c r="E22" s="13">
        <v>146809.26</v>
      </c>
      <c r="F22" s="10">
        <f t="shared" si="5"/>
        <v>227439.26</v>
      </c>
      <c r="G22" s="13">
        <v>152814.31</v>
      </c>
      <c r="H22" s="13">
        <v>152814.31</v>
      </c>
      <c r="I22" s="13">
        <f t="shared" si="6"/>
        <v>74624.950000000012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1" t="s">
        <v>25</v>
      </c>
      <c r="C23" s="12"/>
      <c r="D23" s="10">
        <v>2391784.1</v>
      </c>
      <c r="E23" s="13">
        <v>920321.7</v>
      </c>
      <c r="F23" s="10">
        <f t="shared" si="5"/>
        <v>3312105.8</v>
      </c>
      <c r="G23" s="13">
        <v>3036994.11</v>
      </c>
      <c r="H23" s="13">
        <v>3031319.11</v>
      </c>
      <c r="I23" s="13">
        <f t="shared" si="6"/>
        <v>275111.68999999994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1" t="s">
        <v>26</v>
      </c>
      <c r="C24" s="12"/>
      <c r="D24" s="10">
        <v>801000</v>
      </c>
      <c r="E24" s="13">
        <v>407693.41</v>
      </c>
      <c r="F24" s="10">
        <f t="shared" si="5"/>
        <v>1208693.4099999999</v>
      </c>
      <c r="G24" s="13">
        <v>1304554.3600000001</v>
      </c>
      <c r="H24" s="13">
        <v>1210013.8600000001</v>
      </c>
      <c r="I24" s="13">
        <f t="shared" si="6"/>
        <v>-95860.950000000186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1" t="s">
        <v>27</v>
      </c>
      <c r="C25" s="12"/>
      <c r="D25" s="10">
        <v>2370000</v>
      </c>
      <c r="E25" s="13">
        <v>100791.93</v>
      </c>
      <c r="F25" s="10">
        <f t="shared" si="5"/>
        <v>2470791.9300000002</v>
      </c>
      <c r="G25" s="13">
        <v>2582778.81</v>
      </c>
      <c r="H25" s="13">
        <v>2162871.44</v>
      </c>
      <c r="I25" s="13">
        <f t="shared" si="6"/>
        <v>-111986.87999999989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"/>
      <c r="B26" s="11" t="s">
        <v>28</v>
      </c>
      <c r="C26" s="12"/>
      <c r="D26" s="10">
        <v>168223.5</v>
      </c>
      <c r="E26" s="13">
        <v>-66091.59</v>
      </c>
      <c r="F26" s="10">
        <f t="shared" si="5"/>
        <v>102131.91</v>
      </c>
      <c r="G26" s="13">
        <v>26188.959999999999</v>
      </c>
      <c r="H26" s="13">
        <v>26188.959999999999</v>
      </c>
      <c r="I26" s="13">
        <f t="shared" si="6"/>
        <v>75942.950000000012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1" t="s">
        <v>29</v>
      </c>
      <c r="C27" s="12"/>
      <c r="D27" s="10"/>
      <c r="E27" s="13"/>
      <c r="F27" s="10">
        <f t="shared" si="5"/>
        <v>0</v>
      </c>
      <c r="G27" s="13"/>
      <c r="H27" s="13"/>
      <c r="I27" s="13">
        <f t="shared" si="6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1" t="s">
        <v>30</v>
      </c>
      <c r="C28" s="12"/>
      <c r="D28" s="10">
        <v>980600</v>
      </c>
      <c r="E28" s="13">
        <v>546388.46</v>
      </c>
      <c r="F28" s="10">
        <f t="shared" si="5"/>
        <v>1526988.46</v>
      </c>
      <c r="G28" s="13">
        <v>1239706.6599999999</v>
      </c>
      <c r="H28" s="13">
        <v>1239056.6599999999</v>
      </c>
      <c r="I28" s="13">
        <f t="shared" si="6"/>
        <v>287281.80000000005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8" t="s">
        <v>31</v>
      </c>
      <c r="C29" s="9"/>
      <c r="D29" s="10">
        <f t="shared" ref="D29:I29" si="7">SUM(D30:D38)</f>
        <v>41499672.109999999</v>
      </c>
      <c r="E29" s="10">
        <f t="shared" si="7"/>
        <v>4216766.6000000006</v>
      </c>
      <c r="F29" s="10">
        <f t="shared" si="7"/>
        <v>45716438.709999993</v>
      </c>
      <c r="G29" s="10">
        <f t="shared" si="7"/>
        <v>46451363.849999994</v>
      </c>
      <c r="H29" s="10">
        <f t="shared" si="7"/>
        <v>46311633.550000004</v>
      </c>
      <c r="I29" s="10">
        <f t="shared" si="7"/>
        <v>-734925.1399999992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1" t="s">
        <v>32</v>
      </c>
      <c r="C30" s="12"/>
      <c r="D30" s="10">
        <v>31456021.710000001</v>
      </c>
      <c r="E30" s="13">
        <v>-4970882.72</v>
      </c>
      <c r="F30" s="10">
        <f t="shared" ref="F30:F38" si="8">D30+E30</f>
        <v>26485138.990000002</v>
      </c>
      <c r="G30" s="13">
        <v>32012031.100000001</v>
      </c>
      <c r="H30" s="13">
        <v>32012031.100000001</v>
      </c>
      <c r="I30" s="13">
        <f t="shared" si="6"/>
        <v>-5526892.1099999994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11" t="s">
        <v>33</v>
      </c>
      <c r="C31" s="12"/>
      <c r="D31" s="10">
        <v>2290200</v>
      </c>
      <c r="E31" s="13">
        <v>519807.11</v>
      </c>
      <c r="F31" s="10">
        <f t="shared" si="8"/>
        <v>2810007.11</v>
      </c>
      <c r="G31" s="13">
        <v>2038072.96</v>
      </c>
      <c r="H31" s="13">
        <v>2030972.96</v>
      </c>
      <c r="I31" s="13">
        <f t="shared" si="6"/>
        <v>771934.14999999991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11" t="s">
        <v>34</v>
      </c>
      <c r="C32" s="12"/>
      <c r="D32" s="10">
        <v>1020000</v>
      </c>
      <c r="E32" s="13">
        <v>3008350.04</v>
      </c>
      <c r="F32" s="10">
        <f t="shared" si="8"/>
        <v>4028350.04</v>
      </c>
      <c r="G32" s="13">
        <v>3441259.37</v>
      </c>
      <c r="H32" s="13">
        <v>3393513.07</v>
      </c>
      <c r="I32" s="13">
        <f t="shared" si="6"/>
        <v>587090.66999999993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11" t="s">
        <v>35</v>
      </c>
      <c r="C33" s="12"/>
      <c r="D33" s="10">
        <v>525000</v>
      </c>
      <c r="E33" s="13">
        <v>585316.68999999994</v>
      </c>
      <c r="F33" s="10">
        <f t="shared" si="8"/>
        <v>1110316.69</v>
      </c>
      <c r="G33" s="13">
        <v>712091.26</v>
      </c>
      <c r="H33" s="13">
        <v>743795.5</v>
      </c>
      <c r="I33" s="13">
        <f t="shared" si="6"/>
        <v>398225.42999999993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11" t="s">
        <v>36</v>
      </c>
      <c r="C34" s="12"/>
      <c r="D34" s="10">
        <v>3145750.4</v>
      </c>
      <c r="E34" s="13">
        <v>2454159.25</v>
      </c>
      <c r="F34" s="10">
        <f t="shared" si="8"/>
        <v>5599909.6500000004</v>
      </c>
      <c r="G34" s="13">
        <v>4322302.66</v>
      </c>
      <c r="H34" s="13">
        <v>4205714.42</v>
      </c>
      <c r="I34" s="13">
        <f t="shared" si="6"/>
        <v>1277606.9900000002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11" t="s">
        <v>37</v>
      </c>
      <c r="C35" s="12"/>
      <c r="D35" s="10">
        <v>857500</v>
      </c>
      <c r="E35" s="13">
        <v>-764759.9</v>
      </c>
      <c r="F35" s="10">
        <f t="shared" si="8"/>
        <v>92740.099999999977</v>
      </c>
      <c r="G35" s="13">
        <v>34197</v>
      </c>
      <c r="H35" s="13">
        <v>34197</v>
      </c>
      <c r="I35" s="13">
        <f t="shared" si="6"/>
        <v>58543.099999999977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11" t="s">
        <v>38</v>
      </c>
      <c r="C36" s="12"/>
      <c r="D36" s="10">
        <v>49800</v>
      </c>
      <c r="E36" s="13">
        <v>310346.28000000003</v>
      </c>
      <c r="F36" s="10">
        <f t="shared" si="8"/>
        <v>360146.28</v>
      </c>
      <c r="G36" s="13">
        <v>77653.08</v>
      </c>
      <c r="H36" s="13">
        <v>77653.08</v>
      </c>
      <c r="I36" s="13">
        <f t="shared" si="6"/>
        <v>282493.2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1" t="s">
        <v>39</v>
      </c>
      <c r="C37" s="12"/>
      <c r="D37" s="10">
        <v>90400</v>
      </c>
      <c r="E37" s="13">
        <v>86837.05</v>
      </c>
      <c r="F37" s="10">
        <f t="shared" si="8"/>
        <v>177237.05</v>
      </c>
      <c r="G37" s="13">
        <v>156265.35999999999</v>
      </c>
      <c r="H37" s="13">
        <v>156265.35999999999</v>
      </c>
      <c r="I37" s="13">
        <f t="shared" si="6"/>
        <v>20971.690000000002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1" t="s">
        <v>40</v>
      </c>
      <c r="C38" s="12"/>
      <c r="D38" s="10">
        <v>2065000</v>
      </c>
      <c r="E38" s="13">
        <v>2987592.8</v>
      </c>
      <c r="F38" s="10">
        <f t="shared" si="8"/>
        <v>5052592.8</v>
      </c>
      <c r="G38" s="13">
        <v>3657491.06</v>
      </c>
      <c r="H38" s="13">
        <v>3657491.06</v>
      </c>
      <c r="I38" s="13">
        <f t="shared" si="6"/>
        <v>1395101.7399999998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2"/>
      <c r="B39" s="42" t="s">
        <v>41</v>
      </c>
      <c r="C39" s="43"/>
      <c r="D39" s="10">
        <f t="shared" ref="D39:I39" si="9">SUM(D40:D48)</f>
        <v>815321</v>
      </c>
      <c r="E39" s="10">
        <f t="shared" si="9"/>
        <v>924104.5</v>
      </c>
      <c r="F39" s="10">
        <f>SUM(F40:F48)</f>
        <v>1739425.5</v>
      </c>
      <c r="G39" s="10">
        <f t="shared" si="9"/>
        <v>1591413.5</v>
      </c>
      <c r="H39" s="10">
        <f t="shared" si="9"/>
        <v>1591413.5</v>
      </c>
      <c r="I39" s="10">
        <f t="shared" si="9"/>
        <v>148012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11" t="s">
        <v>42</v>
      </c>
      <c r="C40" s="12"/>
      <c r="D40" s="10"/>
      <c r="E40" s="13"/>
      <c r="F40" s="10">
        <f>D40+E40</f>
        <v>0</v>
      </c>
      <c r="G40" s="13"/>
      <c r="H40" s="13"/>
      <c r="I40" s="13">
        <f t="shared" si="6"/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11" t="s">
        <v>43</v>
      </c>
      <c r="C41" s="12"/>
      <c r="D41" s="10"/>
      <c r="E41" s="13"/>
      <c r="F41" s="10">
        <f t="shared" ref="F41:F83" si="10">D41+E41</f>
        <v>0</v>
      </c>
      <c r="G41" s="13"/>
      <c r="H41" s="13"/>
      <c r="I41" s="13">
        <f t="shared" si="6"/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11" t="s">
        <v>44</v>
      </c>
      <c r="C42" s="12"/>
      <c r="D42" s="10"/>
      <c r="E42" s="13"/>
      <c r="F42" s="10">
        <f t="shared" si="10"/>
        <v>0</v>
      </c>
      <c r="G42" s="13"/>
      <c r="H42" s="13"/>
      <c r="I42" s="13">
        <f t="shared" si="6"/>
        <v>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11" t="s">
        <v>45</v>
      </c>
      <c r="C43" s="12"/>
      <c r="D43" s="10"/>
      <c r="E43" s="13"/>
      <c r="F43" s="10">
        <f t="shared" si="10"/>
        <v>0</v>
      </c>
      <c r="G43" s="13"/>
      <c r="H43" s="13"/>
      <c r="I43" s="13">
        <f t="shared" si="6"/>
        <v>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11" t="s">
        <v>46</v>
      </c>
      <c r="C44" s="12"/>
      <c r="D44" s="10">
        <v>815321</v>
      </c>
      <c r="E44" s="13">
        <v>924104.5</v>
      </c>
      <c r="F44" s="10">
        <f t="shared" si="10"/>
        <v>1739425.5</v>
      </c>
      <c r="G44" s="13">
        <v>1591413.5</v>
      </c>
      <c r="H44" s="13">
        <v>1591413.5</v>
      </c>
      <c r="I44" s="13">
        <f t="shared" si="6"/>
        <v>148012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11" t="s">
        <v>47</v>
      </c>
      <c r="C45" s="12"/>
      <c r="D45" s="10"/>
      <c r="E45" s="13"/>
      <c r="F45" s="10">
        <f t="shared" si="10"/>
        <v>0</v>
      </c>
      <c r="G45" s="13"/>
      <c r="H45" s="13"/>
      <c r="I45" s="13">
        <f t="shared" si="6"/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11" t="s">
        <v>48</v>
      </c>
      <c r="C46" s="12"/>
      <c r="D46" s="10"/>
      <c r="E46" s="13"/>
      <c r="F46" s="10">
        <f t="shared" si="10"/>
        <v>0</v>
      </c>
      <c r="G46" s="13"/>
      <c r="H46" s="13"/>
      <c r="I46" s="13">
        <f t="shared" si="6"/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11" t="s">
        <v>49</v>
      </c>
      <c r="C47" s="12"/>
      <c r="D47" s="10"/>
      <c r="E47" s="13"/>
      <c r="F47" s="10">
        <f t="shared" si="10"/>
        <v>0</v>
      </c>
      <c r="G47" s="13"/>
      <c r="H47" s="13"/>
      <c r="I47" s="13">
        <f t="shared" si="6"/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11" t="s">
        <v>50</v>
      </c>
      <c r="C48" s="12"/>
      <c r="D48" s="10"/>
      <c r="E48" s="13"/>
      <c r="F48" s="10">
        <f t="shared" si="10"/>
        <v>0</v>
      </c>
      <c r="G48" s="13"/>
      <c r="H48" s="13"/>
      <c r="I48" s="13">
        <f t="shared" si="6"/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"/>
      <c r="B49" s="42" t="s">
        <v>51</v>
      </c>
      <c r="C49" s="43"/>
      <c r="D49" s="10">
        <f t="shared" ref="D49:I49" si="11">SUM(D50:D58)</f>
        <v>3372500</v>
      </c>
      <c r="E49" s="10">
        <f t="shared" si="11"/>
        <v>533108.30000000005</v>
      </c>
      <c r="F49" s="10">
        <f t="shared" si="11"/>
        <v>3905608.3</v>
      </c>
      <c r="G49" s="10">
        <f t="shared" si="11"/>
        <v>2120104.5900000003</v>
      </c>
      <c r="H49" s="10">
        <f t="shared" si="11"/>
        <v>2120104.5900000003</v>
      </c>
      <c r="I49" s="10">
        <f t="shared" si="11"/>
        <v>1785503.7099999997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"/>
      <c r="B50" s="11" t="s">
        <v>52</v>
      </c>
      <c r="C50" s="12"/>
      <c r="D50" s="10">
        <v>150000</v>
      </c>
      <c r="E50" s="13">
        <v>-15895.18</v>
      </c>
      <c r="F50" s="10">
        <f t="shared" si="10"/>
        <v>134104.82</v>
      </c>
      <c r="G50" s="13">
        <v>72104.820000000007</v>
      </c>
      <c r="H50" s="13">
        <v>72104.820000000007</v>
      </c>
      <c r="I50" s="13">
        <f t="shared" si="6"/>
        <v>62000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11" t="s">
        <v>53</v>
      </c>
      <c r="C51" s="12"/>
      <c r="D51" s="10">
        <v>10000</v>
      </c>
      <c r="E51" s="13">
        <v>6032.76</v>
      </c>
      <c r="F51" s="10">
        <f t="shared" si="10"/>
        <v>16032.76</v>
      </c>
      <c r="G51" s="13">
        <v>16032.76</v>
      </c>
      <c r="H51" s="13">
        <v>16032.76</v>
      </c>
      <c r="I51" s="13">
        <f t="shared" si="6"/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"/>
      <c r="B52" s="11" t="s">
        <v>54</v>
      </c>
      <c r="C52" s="12"/>
      <c r="D52" s="10"/>
      <c r="E52" s="13"/>
      <c r="F52" s="10">
        <f t="shared" si="10"/>
        <v>0</v>
      </c>
      <c r="G52" s="13"/>
      <c r="H52" s="13"/>
      <c r="I52" s="13">
        <f t="shared" si="6"/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11" t="s">
        <v>55</v>
      </c>
      <c r="C53" s="12"/>
      <c r="D53" s="10">
        <v>1800000</v>
      </c>
      <c r="E53" s="13">
        <v>489741.38</v>
      </c>
      <c r="F53" s="10">
        <f t="shared" si="10"/>
        <v>2289741.38</v>
      </c>
      <c r="G53" s="13">
        <v>1807413.8</v>
      </c>
      <c r="H53" s="13">
        <v>1807413.8</v>
      </c>
      <c r="I53" s="13">
        <f t="shared" si="6"/>
        <v>482327.57999999984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11" t="s">
        <v>56</v>
      </c>
      <c r="C54" s="12"/>
      <c r="D54" s="10"/>
      <c r="E54" s="13"/>
      <c r="F54" s="10">
        <f t="shared" si="10"/>
        <v>0</v>
      </c>
      <c r="G54" s="13"/>
      <c r="H54" s="13"/>
      <c r="I54" s="13">
        <f t="shared" si="6"/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11" t="s">
        <v>57</v>
      </c>
      <c r="C55" s="12"/>
      <c r="D55" s="10">
        <v>1362500</v>
      </c>
      <c r="E55" s="13">
        <v>36271.440000000002</v>
      </c>
      <c r="F55" s="10">
        <f t="shared" si="10"/>
        <v>1398771.44</v>
      </c>
      <c r="G55" s="13">
        <v>174335.25</v>
      </c>
      <c r="H55" s="13">
        <v>174335.25</v>
      </c>
      <c r="I55" s="13">
        <f t="shared" si="6"/>
        <v>1224436.19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11" t="s">
        <v>58</v>
      </c>
      <c r="C56" s="12"/>
      <c r="D56" s="10"/>
      <c r="E56" s="13"/>
      <c r="F56" s="10">
        <f t="shared" si="10"/>
        <v>0</v>
      </c>
      <c r="G56" s="13"/>
      <c r="H56" s="13"/>
      <c r="I56" s="13">
        <f t="shared" si="6"/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11" t="s">
        <v>59</v>
      </c>
      <c r="C57" s="12"/>
      <c r="D57" s="10"/>
      <c r="E57" s="13"/>
      <c r="F57" s="10">
        <f t="shared" si="10"/>
        <v>0</v>
      </c>
      <c r="G57" s="13"/>
      <c r="H57" s="13"/>
      <c r="I57" s="13">
        <f t="shared" si="6"/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11" t="s">
        <v>60</v>
      </c>
      <c r="C58" s="12"/>
      <c r="D58" s="10">
        <v>50000</v>
      </c>
      <c r="E58" s="13">
        <v>16957.900000000001</v>
      </c>
      <c r="F58" s="10">
        <f t="shared" si="10"/>
        <v>66957.899999999994</v>
      </c>
      <c r="G58" s="13">
        <v>50217.96</v>
      </c>
      <c r="H58" s="13">
        <v>50217.96</v>
      </c>
      <c r="I58" s="13">
        <f t="shared" si="6"/>
        <v>16739.939999999995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8" t="s">
        <v>61</v>
      </c>
      <c r="C59" s="9"/>
      <c r="D59" s="10">
        <f>SUM(D60:D62)</f>
        <v>0</v>
      </c>
      <c r="E59" s="10">
        <f>SUM(E60:E62)</f>
        <v>0</v>
      </c>
      <c r="F59" s="10">
        <f>SUM(F60:F62)</f>
        <v>0</v>
      </c>
      <c r="G59" s="10">
        <f>SUM(G60:G62)</f>
        <v>0</v>
      </c>
      <c r="H59" s="10">
        <f>SUM(H60:H62)</f>
        <v>0</v>
      </c>
      <c r="I59" s="13">
        <f t="shared" si="6"/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11" t="s">
        <v>62</v>
      </c>
      <c r="C60" s="12"/>
      <c r="D60" s="10"/>
      <c r="E60" s="13"/>
      <c r="F60" s="10">
        <f t="shared" si="10"/>
        <v>0</v>
      </c>
      <c r="G60" s="13"/>
      <c r="H60" s="13"/>
      <c r="I60" s="13">
        <f t="shared" si="6"/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11" t="s">
        <v>63</v>
      </c>
      <c r="C61" s="12"/>
      <c r="D61" s="10"/>
      <c r="E61" s="13"/>
      <c r="F61" s="10">
        <f t="shared" si="10"/>
        <v>0</v>
      </c>
      <c r="G61" s="13"/>
      <c r="H61" s="13"/>
      <c r="I61" s="13">
        <f t="shared" si="6"/>
        <v>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11" t="s">
        <v>64</v>
      </c>
      <c r="C62" s="12"/>
      <c r="D62" s="10"/>
      <c r="E62" s="13"/>
      <c r="F62" s="10">
        <f t="shared" si="10"/>
        <v>0</v>
      </c>
      <c r="G62" s="13"/>
      <c r="H62" s="13"/>
      <c r="I62" s="13">
        <f t="shared" si="6"/>
        <v>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42" t="s">
        <v>65</v>
      </c>
      <c r="C63" s="43"/>
      <c r="D63" s="10">
        <f>SUM(D64:D71)</f>
        <v>0</v>
      </c>
      <c r="E63" s="10">
        <f>SUM(E64:E71)</f>
        <v>0</v>
      </c>
      <c r="F63" s="10">
        <f>F64+F65+F66+F67+F68+F70+F71</f>
        <v>0</v>
      </c>
      <c r="G63" s="10">
        <f>SUM(G64:G71)</f>
        <v>0</v>
      </c>
      <c r="H63" s="10">
        <f>SUM(H64:H71)</f>
        <v>0</v>
      </c>
      <c r="I63" s="13">
        <f t="shared" si="6"/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11" t="s">
        <v>66</v>
      </c>
      <c r="C64" s="12"/>
      <c r="D64" s="10"/>
      <c r="E64" s="13"/>
      <c r="F64" s="10">
        <f t="shared" si="10"/>
        <v>0</v>
      </c>
      <c r="G64" s="13"/>
      <c r="H64" s="13"/>
      <c r="I64" s="13">
        <f t="shared" si="6"/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11" t="s">
        <v>67</v>
      </c>
      <c r="C65" s="12"/>
      <c r="D65" s="10"/>
      <c r="E65" s="13"/>
      <c r="F65" s="10">
        <f t="shared" si="10"/>
        <v>0</v>
      </c>
      <c r="G65" s="13"/>
      <c r="H65" s="13"/>
      <c r="I65" s="13">
        <f t="shared" si="6"/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"/>
      <c r="B66" s="11" t="s">
        <v>68</v>
      </c>
      <c r="C66" s="12"/>
      <c r="D66" s="10"/>
      <c r="E66" s="13"/>
      <c r="F66" s="10">
        <f t="shared" si="10"/>
        <v>0</v>
      </c>
      <c r="G66" s="13"/>
      <c r="H66" s="13"/>
      <c r="I66" s="13">
        <f t="shared" si="6"/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"/>
      <c r="B67" s="11" t="s">
        <v>69</v>
      </c>
      <c r="C67" s="12"/>
      <c r="D67" s="10"/>
      <c r="E67" s="13"/>
      <c r="F67" s="10">
        <f t="shared" si="10"/>
        <v>0</v>
      </c>
      <c r="G67" s="13"/>
      <c r="H67" s="13"/>
      <c r="I67" s="13">
        <f t="shared" si="6"/>
        <v>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"/>
      <c r="B68" s="11" t="s">
        <v>70</v>
      </c>
      <c r="C68" s="12"/>
      <c r="D68" s="10"/>
      <c r="E68" s="13"/>
      <c r="F68" s="10">
        <f t="shared" si="10"/>
        <v>0</v>
      </c>
      <c r="G68" s="13"/>
      <c r="H68" s="13"/>
      <c r="I68" s="13">
        <f t="shared" si="6"/>
        <v>0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11" t="s">
        <v>71</v>
      </c>
      <c r="C69" s="12"/>
      <c r="D69" s="10"/>
      <c r="E69" s="13"/>
      <c r="F69" s="10">
        <f t="shared" si="10"/>
        <v>0</v>
      </c>
      <c r="G69" s="13"/>
      <c r="H69" s="13"/>
      <c r="I69" s="13">
        <f t="shared" si="6"/>
        <v>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"/>
      <c r="B70" s="11" t="s">
        <v>72</v>
      </c>
      <c r="C70" s="12"/>
      <c r="D70" s="10"/>
      <c r="E70" s="13"/>
      <c r="F70" s="10">
        <f t="shared" si="10"/>
        <v>0</v>
      </c>
      <c r="G70" s="13"/>
      <c r="H70" s="13"/>
      <c r="I70" s="13">
        <f t="shared" si="6"/>
        <v>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11" t="s">
        <v>73</v>
      </c>
      <c r="C71" s="12"/>
      <c r="D71" s="10"/>
      <c r="E71" s="13"/>
      <c r="F71" s="10">
        <f t="shared" si="10"/>
        <v>0</v>
      </c>
      <c r="G71" s="13"/>
      <c r="H71" s="13"/>
      <c r="I71" s="13">
        <f t="shared" si="6"/>
        <v>0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8" t="s">
        <v>74</v>
      </c>
      <c r="C72" s="9"/>
      <c r="D72" s="10">
        <f>SUM(D73:D75)</f>
        <v>0</v>
      </c>
      <c r="E72" s="10">
        <f>SUM(E73:E75)</f>
        <v>0</v>
      </c>
      <c r="F72" s="10">
        <f>SUM(F73:F75)</f>
        <v>0</v>
      </c>
      <c r="G72" s="10">
        <f>SUM(G73:G75)</f>
        <v>0</v>
      </c>
      <c r="H72" s="10">
        <f>SUM(H73:H75)</f>
        <v>0</v>
      </c>
      <c r="I72" s="13">
        <f t="shared" si="6"/>
        <v>0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11" t="s">
        <v>75</v>
      </c>
      <c r="C73" s="12"/>
      <c r="D73" s="10"/>
      <c r="E73" s="13"/>
      <c r="F73" s="10">
        <f t="shared" si="10"/>
        <v>0</v>
      </c>
      <c r="G73" s="13"/>
      <c r="H73" s="13"/>
      <c r="I73" s="13">
        <f t="shared" si="6"/>
        <v>0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"/>
      <c r="B74" s="11" t="s">
        <v>76</v>
      </c>
      <c r="C74" s="12"/>
      <c r="D74" s="10"/>
      <c r="E74" s="13"/>
      <c r="F74" s="10">
        <f t="shared" si="10"/>
        <v>0</v>
      </c>
      <c r="G74" s="13"/>
      <c r="H74" s="13"/>
      <c r="I74" s="13">
        <f t="shared" si="6"/>
        <v>0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11" t="s">
        <v>77</v>
      </c>
      <c r="C75" s="12"/>
      <c r="D75" s="10"/>
      <c r="E75" s="13"/>
      <c r="F75" s="10">
        <f t="shared" si="10"/>
        <v>0</v>
      </c>
      <c r="G75" s="13"/>
      <c r="H75" s="13"/>
      <c r="I75" s="13">
        <f t="shared" si="6"/>
        <v>0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8" t="s">
        <v>78</v>
      </c>
      <c r="C76" s="9"/>
      <c r="D76" s="10">
        <f>SUM(D77:D83)</f>
        <v>150000</v>
      </c>
      <c r="E76" s="10">
        <f>SUM(E77:E83)</f>
        <v>399276.73</v>
      </c>
      <c r="F76" s="10">
        <f>SUM(F77:F83)</f>
        <v>549276.73</v>
      </c>
      <c r="G76" s="10">
        <f>SUM(G77:G83)</f>
        <v>232911.4</v>
      </c>
      <c r="H76" s="10">
        <f>SUM(H77:H83)</f>
        <v>232911.4</v>
      </c>
      <c r="I76" s="13">
        <f t="shared" si="6"/>
        <v>316365.32999999996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11" t="s">
        <v>79</v>
      </c>
      <c r="C77" s="12"/>
      <c r="D77" s="10"/>
      <c r="E77" s="13"/>
      <c r="F77" s="10">
        <f t="shared" si="10"/>
        <v>0</v>
      </c>
      <c r="G77" s="13"/>
      <c r="H77" s="13"/>
      <c r="I77" s="13">
        <f t="shared" si="6"/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11" t="s">
        <v>80</v>
      </c>
      <c r="C78" s="12"/>
      <c r="D78" s="10"/>
      <c r="E78" s="13"/>
      <c r="F78" s="10">
        <f t="shared" si="10"/>
        <v>0</v>
      </c>
      <c r="G78" s="13"/>
      <c r="H78" s="13"/>
      <c r="I78" s="13">
        <f t="shared" si="6"/>
        <v>0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11" t="s">
        <v>81</v>
      </c>
      <c r="C79" s="12"/>
      <c r="D79" s="10"/>
      <c r="E79" s="13"/>
      <c r="F79" s="10">
        <f t="shared" si="10"/>
        <v>0</v>
      </c>
      <c r="G79" s="13"/>
      <c r="H79" s="13"/>
      <c r="I79" s="13">
        <f t="shared" si="6"/>
        <v>0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11" t="s">
        <v>82</v>
      </c>
      <c r="C80" s="12"/>
      <c r="D80" s="10"/>
      <c r="E80" s="13"/>
      <c r="F80" s="10">
        <f t="shared" si="10"/>
        <v>0</v>
      </c>
      <c r="G80" s="13"/>
      <c r="H80" s="13"/>
      <c r="I80" s="13">
        <f t="shared" si="6"/>
        <v>0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11" t="s">
        <v>83</v>
      </c>
      <c r="C81" s="12"/>
      <c r="D81" s="10"/>
      <c r="E81" s="13"/>
      <c r="F81" s="10">
        <f t="shared" si="10"/>
        <v>0</v>
      </c>
      <c r="G81" s="13"/>
      <c r="H81" s="13"/>
      <c r="I81" s="13">
        <f t="shared" si="6"/>
        <v>0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11" t="s">
        <v>84</v>
      </c>
      <c r="C82" s="12"/>
      <c r="D82" s="10"/>
      <c r="E82" s="13"/>
      <c r="F82" s="10">
        <f t="shared" si="10"/>
        <v>0</v>
      </c>
      <c r="G82" s="13"/>
      <c r="H82" s="13"/>
      <c r="I82" s="13">
        <f t="shared" si="6"/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11" t="s">
        <v>85</v>
      </c>
      <c r="C83" s="12"/>
      <c r="D83" s="10">
        <v>150000</v>
      </c>
      <c r="E83" s="13">
        <v>399276.73</v>
      </c>
      <c r="F83" s="10">
        <f t="shared" si="10"/>
        <v>549276.73</v>
      </c>
      <c r="G83" s="13">
        <v>232911.4</v>
      </c>
      <c r="H83" s="13">
        <v>232911.4</v>
      </c>
      <c r="I83" s="13">
        <f t="shared" si="6"/>
        <v>316365.32999999996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"/>
      <c r="B84" s="14"/>
      <c r="C84" s="15"/>
      <c r="D84" s="16"/>
      <c r="E84" s="17"/>
      <c r="F84" s="17"/>
      <c r="G84" s="17"/>
      <c r="H84" s="17"/>
      <c r="I84" s="1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"/>
      <c r="B85" s="18" t="s">
        <v>86</v>
      </c>
      <c r="C85" s="19"/>
      <c r="D85" s="20">
        <f t="shared" ref="D85:I85" si="12">D86+D104+D94+D114+D124+D134+D138+D147+D151</f>
        <v>0</v>
      </c>
      <c r="E85" s="20">
        <f>E86+E104+E94+E114+E124+E134+E138+E147+E151</f>
        <v>1476629.14</v>
      </c>
      <c r="F85" s="20">
        <f t="shared" si="12"/>
        <v>1476629.14</v>
      </c>
      <c r="G85" s="20">
        <f>G86+G104+G94+G114+G124+G134+G138+G147+G151</f>
        <v>2812441.98</v>
      </c>
      <c r="H85" s="20">
        <f>H86+H104+H94+H114+H124+H134+H138+H147+H151</f>
        <v>2812441.98</v>
      </c>
      <c r="I85" s="20">
        <f t="shared" si="12"/>
        <v>-1335812.8400000001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2"/>
      <c r="B86" s="8" t="s">
        <v>13</v>
      </c>
      <c r="C86" s="9"/>
      <c r="D86" s="10">
        <f>SUM(D87:D93)</f>
        <v>0</v>
      </c>
      <c r="E86" s="10">
        <f>SUM(E87:E93)</f>
        <v>0</v>
      </c>
      <c r="F86" s="10">
        <f>SUM(F87:F93)</f>
        <v>0</v>
      </c>
      <c r="G86" s="10">
        <f>SUM(G87:G93)</f>
        <v>0</v>
      </c>
      <c r="H86" s="10">
        <f>SUM(H87:H93)</f>
        <v>0</v>
      </c>
      <c r="I86" s="13">
        <f t="shared" ref="I86:I149" si="13">F86-G86</f>
        <v>0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2"/>
      <c r="B87" s="11" t="s">
        <v>14</v>
      </c>
      <c r="C87" s="12"/>
      <c r="D87" s="10"/>
      <c r="E87" s="13"/>
      <c r="F87" s="10">
        <f t="shared" ref="F87:F103" si="14">D87+E87</f>
        <v>0</v>
      </c>
      <c r="G87" s="13"/>
      <c r="H87" s="13"/>
      <c r="I87" s="13">
        <f t="shared" si="13"/>
        <v>0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2"/>
      <c r="B88" s="11" t="s">
        <v>15</v>
      </c>
      <c r="C88" s="12"/>
      <c r="D88" s="10"/>
      <c r="E88" s="13"/>
      <c r="F88" s="10">
        <f t="shared" si="14"/>
        <v>0</v>
      </c>
      <c r="G88" s="13"/>
      <c r="H88" s="13"/>
      <c r="I88" s="13">
        <f t="shared" si="13"/>
        <v>0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2"/>
      <c r="B89" s="11" t="s">
        <v>16</v>
      </c>
      <c r="C89" s="12"/>
      <c r="D89" s="10"/>
      <c r="E89" s="13"/>
      <c r="F89" s="10">
        <f t="shared" si="14"/>
        <v>0</v>
      </c>
      <c r="G89" s="13"/>
      <c r="H89" s="13"/>
      <c r="I89" s="13">
        <f t="shared" si="13"/>
        <v>0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2"/>
      <c r="B90" s="11" t="s">
        <v>17</v>
      </c>
      <c r="C90" s="12"/>
      <c r="D90" s="10"/>
      <c r="E90" s="13"/>
      <c r="F90" s="10">
        <f t="shared" si="14"/>
        <v>0</v>
      </c>
      <c r="G90" s="13"/>
      <c r="H90" s="13"/>
      <c r="I90" s="13">
        <f t="shared" si="13"/>
        <v>0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2"/>
      <c r="B91" s="11" t="s">
        <v>18</v>
      </c>
      <c r="C91" s="12"/>
      <c r="D91" s="10"/>
      <c r="E91" s="13"/>
      <c r="F91" s="10">
        <f t="shared" si="14"/>
        <v>0</v>
      </c>
      <c r="G91" s="13"/>
      <c r="H91" s="13"/>
      <c r="I91" s="13">
        <f t="shared" si="13"/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2"/>
      <c r="B92" s="11" t="s">
        <v>19</v>
      </c>
      <c r="C92" s="12"/>
      <c r="D92" s="10"/>
      <c r="E92" s="13"/>
      <c r="F92" s="10">
        <f t="shared" si="14"/>
        <v>0</v>
      </c>
      <c r="G92" s="13"/>
      <c r="H92" s="13"/>
      <c r="I92" s="13">
        <f t="shared" si="13"/>
        <v>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2"/>
      <c r="B93" s="11" t="s">
        <v>20</v>
      </c>
      <c r="C93" s="12"/>
      <c r="D93" s="10"/>
      <c r="E93" s="13"/>
      <c r="F93" s="10">
        <f t="shared" si="14"/>
        <v>0</v>
      </c>
      <c r="G93" s="13"/>
      <c r="H93" s="13"/>
      <c r="I93" s="13">
        <f t="shared" si="13"/>
        <v>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2"/>
      <c r="B94" s="8" t="s">
        <v>21</v>
      </c>
      <c r="C94" s="9"/>
      <c r="D94" s="10">
        <f>SUM(D95:D103)</f>
        <v>0</v>
      </c>
      <c r="E94" s="10">
        <f>SUM(E95:E103)</f>
        <v>84258.95</v>
      </c>
      <c r="F94" s="10">
        <f>SUM(F95:F103)</f>
        <v>84258.95</v>
      </c>
      <c r="G94" s="10">
        <f>SUM(G95:G103)</f>
        <v>97150.79</v>
      </c>
      <c r="H94" s="10">
        <f>SUM(H95:H103)</f>
        <v>97150.79</v>
      </c>
      <c r="I94" s="13">
        <f t="shared" si="13"/>
        <v>-12891.839999999997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2"/>
      <c r="B95" s="11" t="s">
        <v>22</v>
      </c>
      <c r="C95" s="12"/>
      <c r="D95" s="10"/>
      <c r="E95" s="13"/>
      <c r="F95" s="10">
        <f t="shared" si="14"/>
        <v>0</v>
      </c>
      <c r="G95" s="13"/>
      <c r="H95" s="13"/>
      <c r="I95" s="13">
        <f t="shared" si="13"/>
        <v>0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2"/>
      <c r="B96" s="11" t="s">
        <v>23</v>
      </c>
      <c r="C96" s="12"/>
      <c r="D96" s="10"/>
      <c r="E96" s="13"/>
      <c r="F96" s="10">
        <f t="shared" si="14"/>
        <v>0</v>
      </c>
      <c r="G96" s="13"/>
      <c r="H96" s="13"/>
      <c r="I96" s="13">
        <f t="shared" si="13"/>
        <v>0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2"/>
      <c r="B97" s="11" t="s">
        <v>24</v>
      </c>
      <c r="C97" s="12"/>
      <c r="D97" s="10"/>
      <c r="E97" s="13"/>
      <c r="F97" s="10">
        <f t="shared" si="14"/>
        <v>0</v>
      </c>
      <c r="G97" s="13"/>
      <c r="H97" s="13"/>
      <c r="I97" s="13">
        <f t="shared" si="13"/>
        <v>0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2"/>
      <c r="B98" s="11" t="s">
        <v>25</v>
      </c>
      <c r="C98" s="12"/>
      <c r="D98" s="10">
        <v>0</v>
      </c>
      <c r="E98" s="13">
        <v>84258.95</v>
      </c>
      <c r="F98" s="10">
        <f t="shared" si="14"/>
        <v>84258.95</v>
      </c>
      <c r="G98" s="13">
        <v>97150.79</v>
      </c>
      <c r="H98" s="13">
        <v>97150.79</v>
      </c>
      <c r="I98" s="13">
        <f t="shared" si="13"/>
        <v>-12891.839999999997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2"/>
      <c r="B99" s="11" t="s">
        <v>26</v>
      </c>
      <c r="C99" s="12"/>
      <c r="D99" s="10">
        <v>0</v>
      </c>
      <c r="E99" s="13">
        <v>0</v>
      </c>
      <c r="F99" s="10">
        <f t="shared" si="14"/>
        <v>0</v>
      </c>
      <c r="G99" s="13">
        <v>0</v>
      </c>
      <c r="H99" s="13">
        <v>0</v>
      </c>
      <c r="I99" s="13">
        <f t="shared" si="13"/>
        <v>0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2"/>
      <c r="B100" s="11" t="s">
        <v>27</v>
      </c>
      <c r="C100" s="12"/>
      <c r="D100" s="10"/>
      <c r="E100" s="13"/>
      <c r="F100" s="10">
        <f t="shared" si="14"/>
        <v>0</v>
      </c>
      <c r="G100" s="13"/>
      <c r="H100" s="13"/>
      <c r="I100" s="13">
        <f t="shared" si="13"/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2"/>
      <c r="B101" s="11" t="s">
        <v>28</v>
      </c>
      <c r="C101" s="12"/>
      <c r="D101" s="10"/>
      <c r="E101" s="13"/>
      <c r="F101" s="10">
        <f t="shared" si="14"/>
        <v>0</v>
      </c>
      <c r="G101" s="13"/>
      <c r="H101" s="13"/>
      <c r="I101" s="13">
        <f t="shared" si="13"/>
        <v>0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2"/>
      <c r="B102" s="11" t="s">
        <v>29</v>
      </c>
      <c r="C102" s="12"/>
      <c r="D102" s="10"/>
      <c r="E102" s="13"/>
      <c r="F102" s="10">
        <f t="shared" si="14"/>
        <v>0</v>
      </c>
      <c r="G102" s="13"/>
      <c r="H102" s="13"/>
      <c r="I102" s="13">
        <f t="shared" si="13"/>
        <v>0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2"/>
      <c r="B103" s="11" t="s">
        <v>30</v>
      </c>
      <c r="C103" s="12"/>
      <c r="D103" s="10"/>
      <c r="E103" s="13"/>
      <c r="F103" s="10">
        <f t="shared" si="14"/>
        <v>0</v>
      </c>
      <c r="G103" s="13"/>
      <c r="H103" s="13"/>
      <c r="I103" s="13">
        <f t="shared" si="13"/>
        <v>0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2"/>
      <c r="B104" s="8" t="s">
        <v>31</v>
      </c>
      <c r="C104" s="9"/>
      <c r="D104" s="10">
        <f>SUM(D105:D113)</f>
        <v>0</v>
      </c>
      <c r="E104" s="10">
        <f>SUM(E105:E113)</f>
        <v>1392370.19</v>
      </c>
      <c r="F104" s="10">
        <f>SUM(F105:F113)</f>
        <v>1392370.19</v>
      </c>
      <c r="G104" s="10">
        <f>SUM(G105:G113)</f>
        <v>2715291.19</v>
      </c>
      <c r="H104" s="10">
        <f>SUM(H105:H113)</f>
        <v>2715291.19</v>
      </c>
      <c r="I104" s="13">
        <f t="shared" si="13"/>
        <v>-1322921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2"/>
      <c r="B105" s="11" t="s">
        <v>32</v>
      </c>
      <c r="C105" s="12"/>
      <c r="D105" s="10">
        <v>0</v>
      </c>
      <c r="E105" s="13">
        <v>0</v>
      </c>
      <c r="F105" s="13">
        <f>D105+E105</f>
        <v>0</v>
      </c>
      <c r="G105" s="13">
        <v>0</v>
      </c>
      <c r="H105" s="13">
        <v>0</v>
      </c>
      <c r="I105" s="13">
        <f t="shared" si="13"/>
        <v>0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2"/>
      <c r="B106" s="11" t="s">
        <v>33</v>
      </c>
      <c r="C106" s="12"/>
      <c r="D106" s="10"/>
      <c r="E106" s="13"/>
      <c r="F106" s="13">
        <f t="shared" ref="F106:F113" si="15">D106+E106</f>
        <v>0</v>
      </c>
      <c r="G106" s="13"/>
      <c r="H106" s="13"/>
      <c r="I106" s="13">
        <f t="shared" si="13"/>
        <v>0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2"/>
      <c r="B107" s="11" t="s">
        <v>34</v>
      </c>
      <c r="C107" s="12"/>
      <c r="D107" s="10"/>
      <c r="E107" s="13"/>
      <c r="F107" s="13">
        <f t="shared" si="15"/>
        <v>0</v>
      </c>
      <c r="G107" s="13"/>
      <c r="H107" s="13"/>
      <c r="I107" s="13">
        <f t="shared" si="13"/>
        <v>0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2"/>
      <c r="B108" s="11" t="s">
        <v>35</v>
      </c>
      <c r="C108" s="12"/>
      <c r="D108" s="10"/>
      <c r="E108" s="13"/>
      <c r="F108" s="13">
        <f t="shared" si="15"/>
        <v>0</v>
      </c>
      <c r="G108" s="13"/>
      <c r="H108" s="13"/>
      <c r="I108" s="13">
        <f t="shared" si="13"/>
        <v>0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2"/>
      <c r="B109" s="11" t="s">
        <v>36</v>
      </c>
      <c r="C109" s="12"/>
      <c r="D109" s="10">
        <v>0</v>
      </c>
      <c r="E109" s="13">
        <v>68432.19</v>
      </c>
      <c r="F109" s="13">
        <f t="shared" si="15"/>
        <v>68432.19</v>
      </c>
      <c r="G109" s="13">
        <v>68432.19</v>
      </c>
      <c r="H109" s="13">
        <v>68432.19</v>
      </c>
      <c r="I109" s="13">
        <f t="shared" si="13"/>
        <v>0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2"/>
      <c r="B110" s="11" t="s">
        <v>37</v>
      </c>
      <c r="C110" s="12"/>
      <c r="D110" s="10"/>
      <c r="E110" s="13"/>
      <c r="F110" s="13">
        <f t="shared" si="15"/>
        <v>0</v>
      </c>
      <c r="G110" s="13"/>
      <c r="H110" s="13"/>
      <c r="I110" s="13">
        <f t="shared" si="13"/>
        <v>0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2"/>
      <c r="B111" s="11" t="s">
        <v>38</v>
      </c>
      <c r="C111" s="12"/>
      <c r="D111" s="10"/>
      <c r="E111" s="13"/>
      <c r="F111" s="13">
        <f t="shared" si="15"/>
        <v>0</v>
      </c>
      <c r="G111" s="13"/>
      <c r="H111" s="13"/>
      <c r="I111" s="13">
        <f t="shared" si="13"/>
        <v>0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2"/>
      <c r="B112" s="11" t="s">
        <v>39</v>
      </c>
      <c r="C112" s="12"/>
      <c r="D112" s="10"/>
      <c r="E112" s="13"/>
      <c r="F112" s="13">
        <f t="shared" si="15"/>
        <v>0</v>
      </c>
      <c r="G112" s="13"/>
      <c r="H112" s="13"/>
      <c r="I112" s="13">
        <f t="shared" si="13"/>
        <v>0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2"/>
      <c r="B113" s="11" t="s">
        <v>40</v>
      </c>
      <c r="C113" s="12"/>
      <c r="D113" s="10">
        <v>0</v>
      </c>
      <c r="E113" s="13">
        <v>1323938</v>
      </c>
      <c r="F113" s="13">
        <f t="shared" si="15"/>
        <v>1323938</v>
      </c>
      <c r="G113" s="13">
        <v>2646859</v>
      </c>
      <c r="H113" s="13">
        <v>2646859</v>
      </c>
      <c r="I113" s="13">
        <f t="shared" si="13"/>
        <v>-1322921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5.5" customHeight="1" x14ac:dyDescent="0.25">
      <c r="A114" s="2"/>
      <c r="B114" s="42" t="s">
        <v>41</v>
      </c>
      <c r="C114" s="43"/>
      <c r="D114" s="10">
        <f>SUM(D115:D123)</f>
        <v>0</v>
      </c>
      <c r="E114" s="10">
        <f>SUM(E115:E123)</f>
        <v>0</v>
      </c>
      <c r="F114" s="10">
        <f>SUM(F115:F123)</f>
        <v>0</v>
      </c>
      <c r="G114" s="10">
        <f>SUM(G115:G123)</f>
        <v>0</v>
      </c>
      <c r="H114" s="10">
        <f>SUM(H115:H123)</f>
        <v>0</v>
      </c>
      <c r="I114" s="13">
        <f t="shared" si="13"/>
        <v>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2"/>
      <c r="B115" s="11" t="s">
        <v>42</v>
      </c>
      <c r="C115" s="12"/>
      <c r="D115" s="10"/>
      <c r="E115" s="13"/>
      <c r="F115" s="13">
        <f>D115+E115</f>
        <v>0</v>
      </c>
      <c r="G115" s="13"/>
      <c r="H115" s="13"/>
      <c r="I115" s="13">
        <f t="shared" si="13"/>
        <v>0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2"/>
      <c r="B116" s="11" t="s">
        <v>43</v>
      </c>
      <c r="C116" s="12"/>
      <c r="D116" s="10"/>
      <c r="E116" s="13"/>
      <c r="F116" s="13">
        <f t="shared" ref="F116:F123" si="16">D116+E116</f>
        <v>0</v>
      </c>
      <c r="G116" s="13"/>
      <c r="H116" s="13"/>
      <c r="I116" s="13">
        <f t="shared" si="13"/>
        <v>0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2"/>
      <c r="B117" s="11" t="s">
        <v>44</v>
      </c>
      <c r="C117" s="12"/>
      <c r="D117" s="10"/>
      <c r="E117" s="13"/>
      <c r="F117" s="13">
        <f t="shared" si="16"/>
        <v>0</v>
      </c>
      <c r="G117" s="13"/>
      <c r="H117" s="13"/>
      <c r="I117" s="13">
        <f t="shared" si="13"/>
        <v>0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2"/>
      <c r="B118" s="11" t="s">
        <v>45</v>
      </c>
      <c r="C118" s="12"/>
      <c r="D118" s="10"/>
      <c r="E118" s="13"/>
      <c r="F118" s="13">
        <f t="shared" si="16"/>
        <v>0</v>
      </c>
      <c r="G118" s="13"/>
      <c r="H118" s="13"/>
      <c r="I118" s="13">
        <f t="shared" si="13"/>
        <v>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2"/>
      <c r="B119" s="11" t="s">
        <v>46</v>
      </c>
      <c r="C119" s="12"/>
      <c r="D119" s="10"/>
      <c r="E119" s="13"/>
      <c r="F119" s="13">
        <f t="shared" si="16"/>
        <v>0</v>
      </c>
      <c r="G119" s="13"/>
      <c r="H119" s="13"/>
      <c r="I119" s="13">
        <f t="shared" si="13"/>
        <v>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2"/>
      <c r="B120" s="11" t="s">
        <v>47</v>
      </c>
      <c r="C120" s="12"/>
      <c r="D120" s="10"/>
      <c r="E120" s="13"/>
      <c r="F120" s="13">
        <f t="shared" si="16"/>
        <v>0</v>
      </c>
      <c r="G120" s="13"/>
      <c r="H120" s="13"/>
      <c r="I120" s="13">
        <f t="shared" si="13"/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2"/>
      <c r="B121" s="11" t="s">
        <v>48</v>
      </c>
      <c r="C121" s="12"/>
      <c r="D121" s="10"/>
      <c r="E121" s="13"/>
      <c r="F121" s="13">
        <f t="shared" si="16"/>
        <v>0</v>
      </c>
      <c r="G121" s="13"/>
      <c r="H121" s="13"/>
      <c r="I121" s="13">
        <f t="shared" si="13"/>
        <v>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2"/>
      <c r="B122" s="11" t="s">
        <v>49</v>
      </c>
      <c r="C122" s="12"/>
      <c r="D122" s="10"/>
      <c r="E122" s="13"/>
      <c r="F122" s="13">
        <f t="shared" si="16"/>
        <v>0</v>
      </c>
      <c r="G122" s="13"/>
      <c r="H122" s="13"/>
      <c r="I122" s="13">
        <f t="shared" si="13"/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2"/>
      <c r="B123" s="11" t="s">
        <v>50</v>
      </c>
      <c r="C123" s="12"/>
      <c r="D123" s="10"/>
      <c r="E123" s="13"/>
      <c r="F123" s="13">
        <f t="shared" si="16"/>
        <v>0</v>
      </c>
      <c r="G123" s="13"/>
      <c r="H123" s="13"/>
      <c r="I123" s="13">
        <f t="shared" si="13"/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2"/>
      <c r="B124" s="8" t="s">
        <v>51</v>
      </c>
      <c r="C124" s="9"/>
      <c r="D124" s="10">
        <f>SUM(D125:D133)</f>
        <v>0</v>
      </c>
      <c r="E124" s="10">
        <f>SUM(E125:E133)</f>
        <v>0</v>
      </c>
      <c r="F124" s="10">
        <f>SUM(F125:F133)</f>
        <v>0</v>
      </c>
      <c r="G124" s="10">
        <f>SUM(G125:G133)</f>
        <v>0</v>
      </c>
      <c r="H124" s="10">
        <f>SUM(H125:H133)</f>
        <v>0</v>
      </c>
      <c r="I124" s="13">
        <f t="shared" si="13"/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2"/>
      <c r="B125" s="11" t="s">
        <v>52</v>
      </c>
      <c r="C125" s="12"/>
      <c r="D125" s="10"/>
      <c r="E125" s="13"/>
      <c r="F125" s="13">
        <f>D125+E125</f>
        <v>0</v>
      </c>
      <c r="G125" s="13"/>
      <c r="H125" s="13"/>
      <c r="I125" s="13">
        <f t="shared" si="13"/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2"/>
      <c r="B126" s="11" t="s">
        <v>53</v>
      </c>
      <c r="C126" s="12"/>
      <c r="D126" s="10"/>
      <c r="E126" s="13"/>
      <c r="F126" s="13">
        <f t="shared" ref="F126:F133" si="17">D126+E126</f>
        <v>0</v>
      </c>
      <c r="G126" s="13"/>
      <c r="H126" s="13"/>
      <c r="I126" s="13">
        <f t="shared" si="13"/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2"/>
      <c r="B127" s="11" t="s">
        <v>54</v>
      </c>
      <c r="C127" s="12"/>
      <c r="D127" s="10"/>
      <c r="E127" s="13"/>
      <c r="F127" s="13">
        <f t="shared" si="17"/>
        <v>0</v>
      </c>
      <c r="G127" s="13"/>
      <c r="H127" s="13"/>
      <c r="I127" s="13">
        <f t="shared" si="13"/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2"/>
      <c r="B128" s="11" t="s">
        <v>55</v>
      </c>
      <c r="C128" s="12"/>
      <c r="D128" s="10"/>
      <c r="E128" s="13"/>
      <c r="F128" s="13">
        <f t="shared" si="17"/>
        <v>0</v>
      </c>
      <c r="G128" s="13"/>
      <c r="H128" s="13"/>
      <c r="I128" s="13">
        <f t="shared" si="13"/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2"/>
      <c r="B129" s="11" t="s">
        <v>56</v>
      </c>
      <c r="C129" s="12"/>
      <c r="D129" s="10"/>
      <c r="E129" s="13"/>
      <c r="F129" s="13">
        <f t="shared" si="17"/>
        <v>0</v>
      </c>
      <c r="G129" s="13"/>
      <c r="H129" s="13"/>
      <c r="I129" s="13">
        <f t="shared" si="13"/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2"/>
      <c r="B130" s="11" t="s">
        <v>57</v>
      </c>
      <c r="C130" s="12"/>
      <c r="D130" s="10"/>
      <c r="E130" s="13"/>
      <c r="F130" s="13">
        <f t="shared" si="17"/>
        <v>0</v>
      </c>
      <c r="G130" s="13"/>
      <c r="H130" s="13"/>
      <c r="I130" s="13">
        <f t="shared" si="13"/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2"/>
      <c r="B131" s="11" t="s">
        <v>58</v>
      </c>
      <c r="C131" s="12"/>
      <c r="D131" s="10"/>
      <c r="E131" s="13"/>
      <c r="F131" s="13">
        <f t="shared" si="17"/>
        <v>0</v>
      </c>
      <c r="G131" s="13"/>
      <c r="H131" s="13"/>
      <c r="I131" s="13">
        <f t="shared" si="13"/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2"/>
      <c r="B132" s="11" t="s">
        <v>59</v>
      </c>
      <c r="C132" s="12"/>
      <c r="D132" s="10"/>
      <c r="E132" s="13"/>
      <c r="F132" s="13">
        <f t="shared" si="17"/>
        <v>0</v>
      </c>
      <c r="G132" s="13"/>
      <c r="H132" s="13"/>
      <c r="I132" s="13">
        <f t="shared" si="13"/>
        <v>0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2"/>
      <c r="B133" s="11" t="s">
        <v>60</v>
      </c>
      <c r="C133" s="12"/>
      <c r="D133" s="10"/>
      <c r="E133" s="13"/>
      <c r="F133" s="13">
        <f t="shared" si="17"/>
        <v>0</v>
      </c>
      <c r="G133" s="13"/>
      <c r="H133" s="13"/>
      <c r="I133" s="13">
        <f t="shared" si="13"/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2"/>
      <c r="B134" s="8" t="s">
        <v>61</v>
      </c>
      <c r="C134" s="9"/>
      <c r="D134" s="10">
        <f>SUM(D135:D137)</f>
        <v>0</v>
      </c>
      <c r="E134" s="10">
        <f>SUM(E135:E137)</f>
        <v>0</v>
      </c>
      <c r="F134" s="10">
        <f>SUM(F135:F137)</f>
        <v>0</v>
      </c>
      <c r="G134" s="10">
        <f>SUM(G135:G137)</f>
        <v>0</v>
      </c>
      <c r="H134" s="10">
        <f>SUM(H135:H137)</f>
        <v>0</v>
      </c>
      <c r="I134" s="13">
        <f t="shared" si="13"/>
        <v>0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2"/>
      <c r="B135" s="11" t="s">
        <v>62</v>
      </c>
      <c r="C135" s="12"/>
      <c r="D135" s="10"/>
      <c r="E135" s="13"/>
      <c r="F135" s="13">
        <f>D135+E135</f>
        <v>0</v>
      </c>
      <c r="G135" s="13"/>
      <c r="H135" s="13"/>
      <c r="I135" s="13">
        <f t="shared" si="13"/>
        <v>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2"/>
      <c r="B136" s="11" t="s">
        <v>63</v>
      </c>
      <c r="C136" s="12"/>
      <c r="D136" s="10"/>
      <c r="E136" s="13"/>
      <c r="F136" s="13">
        <f>D136+E136</f>
        <v>0</v>
      </c>
      <c r="G136" s="13"/>
      <c r="H136" s="13"/>
      <c r="I136" s="13">
        <f t="shared" si="13"/>
        <v>0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2"/>
      <c r="B137" s="11" t="s">
        <v>64</v>
      </c>
      <c r="C137" s="12"/>
      <c r="D137" s="10"/>
      <c r="E137" s="13"/>
      <c r="F137" s="13">
        <f>D137+E137</f>
        <v>0</v>
      </c>
      <c r="G137" s="13"/>
      <c r="H137" s="13"/>
      <c r="I137" s="13">
        <f t="shared" si="13"/>
        <v>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2"/>
      <c r="B138" s="8" t="s">
        <v>65</v>
      </c>
      <c r="C138" s="9"/>
      <c r="D138" s="10">
        <f>SUM(D139:D146)</f>
        <v>0</v>
      </c>
      <c r="E138" s="10">
        <f>SUM(E139:E146)</f>
        <v>0</v>
      </c>
      <c r="F138" s="10">
        <f>F139+F140+F141+F142+F143+F145+F146</f>
        <v>0</v>
      </c>
      <c r="G138" s="10">
        <f>SUM(G139:G146)</f>
        <v>0</v>
      </c>
      <c r="H138" s="10">
        <f>SUM(H139:H146)</f>
        <v>0</v>
      </c>
      <c r="I138" s="13">
        <f t="shared" si="13"/>
        <v>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2"/>
      <c r="B139" s="11" t="s">
        <v>66</v>
      </c>
      <c r="C139" s="12"/>
      <c r="D139" s="10"/>
      <c r="E139" s="13"/>
      <c r="F139" s="13">
        <f>D139+E139</f>
        <v>0</v>
      </c>
      <c r="G139" s="13"/>
      <c r="H139" s="13"/>
      <c r="I139" s="13">
        <f t="shared" si="13"/>
        <v>0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2"/>
      <c r="B140" s="11" t="s">
        <v>67</v>
      </c>
      <c r="C140" s="12"/>
      <c r="D140" s="10"/>
      <c r="E140" s="13"/>
      <c r="F140" s="13">
        <f t="shared" ref="F140:F146" si="18">D140+E140</f>
        <v>0</v>
      </c>
      <c r="G140" s="13"/>
      <c r="H140" s="13"/>
      <c r="I140" s="13">
        <f t="shared" si="13"/>
        <v>0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2"/>
      <c r="B141" s="11" t="s">
        <v>68</v>
      </c>
      <c r="C141" s="12"/>
      <c r="D141" s="10"/>
      <c r="E141" s="13"/>
      <c r="F141" s="13">
        <f t="shared" si="18"/>
        <v>0</v>
      </c>
      <c r="G141" s="13"/>
      <c r="H141" s="13"/>
      <c r="I141" s="13">
        <f t="shared" si="13"/>
        <v>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2"/>
      <c r="B142" s="11" t="s">
        <v>69</v>
      </c>
      <c r="C142" s="12"/>
      <c r="D142" s="10"/>
      <c r="E142" s="13"/>
      <c r="F142" s="13">
        <f t="shared" si="18"/>
        <v>0</v>
      </c>
      <c r="G142" s="13"/>
      <c r="H142" s="13"/>
      <c r="I142" s="13">
        <f t="shared" si="13"/>
        <v>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2"/>
      <c r="B143" s="11" t="s">
        <v>70</v>
      </c>
      <c r="C143" s="12"/>
      <c r="D143" s="10"/>
      <c r="E143" s="13"/>
      <c r="F143" s="13">
        <f t="shared" si="18"/>
        <v>0</v>
      </c>
      <c r="G143" s="13"/>
      <c r="H143" s="13"/>
      <c r="I143" s="13">
        <f t="shared" si="13"/>
        <v>0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2"/>
      <c r="B144" s="11" t="s">
        <v>71</v>
      </c>
      <c r="C144" s="12"/>
      <c r="D144" s="10"/>
      <c r="E144" s="13"/>
      <c r="F144" s="13">
        <f t="shared" si="18"/>
        <v>0</v>
      </c>
      <c r="G144" s="13"/>
      <c r="H144" s="13"/>
      <c r="I144" s="13">
        <f t="shared" si="13"/>
        <v>0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2"/>
      <c r="B145" s="11" t="s">
        <v>72</v>
      </c>
      <c r="C145" s="12"/>
      <c r="D145" s="10"/>
      <c r="E145" s="13"/>
      <c r="F145" s="13">
        <f t="shared" si="18"/>
        <v>0</v>
      </c>
      <c r="G145" s="13"/>
      <c r="H145" s="13"/>
      <c r="I145" s="13">
        <f t="shared" si="13"/>
        <v>0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2"/>
      <c r="B146" s="11" t="s">
        <v>73</v>
      </c>
      <c r="C146" s="12"/>
      <c r="D146" s="10"/>
      <c r="E146" s="13"/>
      <c r="F146" s="13">
        <f t="shared" si="18"/>
        <v>0</v>
      </c>
      <c r="G146" s="13"/>
      <c r="H146" s="13"/>
      <c r="I146" s="13">
        <f t="shared" si="13"/>
        <v>0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2"/>
      <c r="B147" s="8" t="s">
        <v>74</v>
      </c>
      <c r="C147" s="9"/>
      <c r="D147" s="10">
        <f>SUM(D148:D150)</f>
        <v>0</v>
      </c>
      <c r="E147" s="10">
        <f>SUM(E148:E150)</f>
        <v>0</v>
      </c>
      <c r="F147" s="10">
        <f>SUM(F148:F150)</f>
        <v>0</v>
      </c>
      <c r="G147" s="10">
        <f>SUM(G148:G150)</f>
        <v>0</v>
      </c>
      <c r="H147" s="10">
        <f>SUM(H148:H150)</f>
        <v>0</v>
      </c>
      <c r="I147" s="13">
        <f t="shared" si="13"/>
        <v>0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2"/>
      <c r="B148" s="11" t="s">
        <v>75</v>
      </c>
      <c r="C148" s="12"/>
      <c r="D148" s="10"/>
      <c r="E148" s="13"/>
      <c r="F148" s="13">
        <f>D148+E148</f>
        <v>0</v>
      </c>
      <c r="G148" s="13"/>
      <c r="H148" s="13"/>
      <c r="I148" s="13">
        <f t="shared" si="13"/>
        <v>0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2"/>
      <c r="B149" s="11" t="s">
        <v>76</v>
      </c>
      <c r="C149" s="12"/>
      <c r="D149" s="10"/>
      <c r="E149" s="13"/>
      <c r="F149" s="13">
        <f>D149+E149</f>
        <v>0</v>
      </c>
      <c r="G149" s="13"/>
      <c r="H149" s="13"/>
      <c r="I149" s="13">
        <f t="shared" si="13"/>
        <v>0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2"/>
      <c r="B150" s="11" t="s">
        <v>77</v>
      </c>
      <c r="C150" s="12"/>
      <c r="D150" s="10"/>
      <c r="E150" s="13"/>
      <c r="F150" s="13">
        <f>D150+E150</f>
        <v>0</v>
      </c>
      <c r="G150" s="13"/>
      <c r="H150" s="13"/>
      <c r="I150" s="13">
        <f t="shared" ref="I150:I158" si="19">F150-G150</f>
        <v>0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2"/>
      <c r="B151" s="8" t="s">
        <v>78</v>
      </c>
      <c r="C151" s="9"/>
      <c r="D151" s="10">
        <f>SUM(D152:D158)</f>
        <v>0</v>
      </c>
      <c r="E151" s="10">
        <f>SUM(E152:E158)</f>
        <v>0</v>
      </c>
      <c r="F151" s="10">
        <f>SUM(F152:F158)</f>
        <v>0</v>
      </c>
      <c r="G151" s="10">
        <f>SUM(G152:G158)</f>
        <v>0</v>
      </c>
      <c r="H151" s="10">
        <f>SUM(H152:H158)</f>
        <v>0</v>
      </c>
      <c r="I151" s="13">
        <f t="shared" si="19"/>
        <v>0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2"/>
      <c r="B152" s="11" t="s">
        <v>79</v>
      </c>
      <c r="C152" s="12"/>
      <c r="D152" s="10"/>
      <c r="E152" s="13"/>
      <c r="F152" s="13">
        <f>D152+E152</f>
        <v>0</v>
      </c>
      <c r="G152" s="13"/>
      <c r="H152" s="13"/>
      <c r="I152" s="13">
        <f t="shared" si="19"/>
        <v>0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2"/>
      <c r="B153" s="11" t="s">
        <v>80</v>
      </c>
      <c r="C153" s="12"/>
      <c r="D153" s="10"/>
      <c r="E153" s="13"/>
      <c r="F153" s="13">
        <f t="shared" ref="F153:F158" si="20">D153+E153</f>
        <v>0</v>
      </c>
      <c r="G153" s="13"/>
      <c r="H153" s="13"/>
      <c r="I153" s="13">
        <f t="shared" si="19"/>
        <v>0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2"/>
      <c r="B154" s="11" t="s">
        <v>81</v>
      </c>
      <c r="C154" s="12"/>
      <c r="D154" s="10"/>
      <c r="E154" s="13"/>
      <c r="F154" s="13">
        <f t="shared" si="20"/>
        <v>0</v>
      </c>
      <c r="G154" s="13"/>
      <c r="H154" s="13"/>
      <c r="I154" s="13">
        <f t="shared" si="19"/>
        <v>0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2"/>
      <c r="B155" s="11" t="s">
        <v>82</v>
      </c>
      <c r="C155" s="12"/>
      <c r="D155" s="10"/>
      <c r="E155" s="13"/>
      <c r="F155" s="13">
        <f t="shared" si="20"/>
        <v>0</v>
      </c>
      <c r="G155" s="13"/>
      <c r="H155" s="13"/>
      <c r="I155" s="13">
        <f t="shared" si="19"/>
        <v>0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2"/>
      <c r="B156" s="11" t="s">
        <v>83</v>
      </c>
      <c r="C156" s="12"/>
      <c r="D156" s="10"/>
      <c r="E156" s="13"/>
      <c r="F156" s="13">
        <f t="shared" si="20"/>
        <v>0</v>
      </c>
      <c r="G156" s="13"/>
      <c r="H156" s="13"/>
      <c r="I156" s="13">
        <f t="shared" si="19"/>
        <v>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2"/>
      <c r="B157" s="11" t="s">
        <v>84</v>
      </c>
      <c r="C157" s="12"/>
      <c r="D157" s="10"/>
      <c r="E157" s="13"/>
      <c r="F157" s="13">
        <f t="shared" si="20"/>
        <v>0</v>
      </c>
      <c r="G157" s="13"/>
      <c r="H157" s="13"/>
      <c r="I157" s="13">
        <f t="shared" si="19"/>
        <v>0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2"/>
      <c r="B158" s="11" t="s">
        <v>85</v>
      </c>
      <c r="C158" s="12"/>
      <c r="D158" s="10"/>
      <c r="E158" s="13"/>
      <c r="F158" s="13">
        <f t="shared" si="20"/>
        <v>0</v>
      </c>
      <c r="G158" s="13"/>
      <c r="H158" s="13"/>
      <c r="I158" s="13">
        <f t="shared" si="19"/>
        <v>0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2"/>
      <c r="B159" s="8"/>
      <c r="C159" s="9"/>
      <c r="D159" s="10"/>
      <c r="E159" s="13"/>
      <c r="F159" s="13"/>
      <c r="G159" s="13"/>
      <c r="H159" s="13"/>
      <c r="I159" s="1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2"/>
      <c r="B160" s="21" t="s">
        <v>87</v>
      </c>
      <c r="C160" s="22"/>
      <c r="D160" s="7">
        <f t="shared" ref="D160:I160" si="21">D10+D85</f>
        <v>78931912.590000004</v>
      </c>
      <c r="E160" s="7">
        <f t="shared" si="21"/>
        <v>9382179.0700000003</v>
      </c>
      <c r="F160" s="7">
        <f t="shared" si="21"/>
        <v>88314091.659999996</v>
      </c>
      <c r="G160" s="7">
        <f t="shared" si="21"/>
        <v>84072549.820000008</v>
      </c>
      <c r="H160" s="7">
        <f t="shared" si="21"/>
        <v>83403046.650000021</v>
      </c>
      <c r="I160" s="7">
        <f t="shared" si="21"/>
        <v>4241541.8400000036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2"/>
      <c r="B161" s="23"/>
      <c r="C161" s="24"/>
      <c r="D161" s="25"/>
      <c r="E161" s="26"/>
      <c r="F161" s="26"/>
      <c r="G161" s="26"/>
      <c r="H161" s="26"/>
      <c r="I161" s="2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pane ySplit="9" topLeftCell="A131" activePane="bottomLeft" state="frozen"/>
      <selection pane="bottomLeft" activeCell="I160" sqref="I160"/>
    </sheetView>
  </sheetViews>
  <sheetFormatPr baseColWidth="10" defaultColWidth="14.42578125" defaultRowHeight="15" customHeight="1" x14ac:dyDescent="0.25"/>
  <cols>
    <col min="1" max="1" width="4" customWidth="1"/>
    <col min="2" max="2" width="11" customWidth="1"/>
    <col min="3" max="3" width="46" customWidth="1"/>
    <col min="4" max="4" width="16" customWidth="1"/>
    <col min="5" max="5" width="19.140625" customWidth="1"/>
    <col min="6" max="6" width="13.5703125" customWidth="1"/>
    <col min="7" max="7" width="13.140625" customWidth="1"/>
    <col min="8" max="8" width="14.7109375" customWidth="1"/>
    <col min="9" max="9" width="15.2851562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2"/>
      <c r="B2" s="27" t="s">
        <v>0</v>
      </c>
      <c r="C2" s="28"/>
      <c r="D2" s="28"/>
      <c r="E2" s="28"/>
      <c r="F2" s="28"/>
      <c r="G2" s="28"/>
      <c r="H2" s="28"/>
      <c r="I2" s="3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2"/>
      <c r="B3" s="37" t="s">
        <v>1</v>
      </c>
      <c r="C3" s="38"/>
      <c r="D3" s="38"/>
      <c r="E3" s="38"/>
      <c r="F3" s="38"/>
      <c r="G3" s="38"/>
      <c r="H3" s="38"/>
      <c r="I3" s="3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37" t="s">
        <v>2</v>
      </c>
      <c r="C4" s="38"/>
      <c r="D4" s="38"/>
      <c r="E4" s="38"/>
      <c r="F4" s="38"/>
      <c r="G4" s="38"/>
      <c r="H4" s="38"/>
      <c r="I4" s="3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2"/>
      <c r="B5" s="37" t="s">
        <v>88</v>
      </c>
      <c r="C5" s="38"/>
      <c r="D5" s="38"/>
      <c r="E5" s="38"/>
      <c r="F5" s="38"/>
      <c r="G5" s="38"/>
      <c r="H5" s="38"/>
      <c r="I5" s="3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2"/>
      <c r="B6" s="30" t="s">
        <v>3</v>
      </c>
      <c r="C6" s="31"/>
      <c r="D6" s="31"/>
      <c r="E6" s="31"/>
      <c r="F6" s="31"/>
      <c r="G6" s="31"/>
      <c r="H6" s="31"/>
      <c r="I6" s="4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2"/>
      <c r="B7" s="27" t="s">
        <v>4</v>
      </c>
      <c r="C7" s="29"/>
      <c r="D7" s="27" t="s">
        <v>5</v>
      </c>
      <c r="E7" s="28"/>
      <c r="F7" s="28"/>
      <c r="G7" s="28"/>
      <c r="H7" s="29"/>
      <c r="I7" s="33" t="s">
        <v>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2"/>
      <c r="B8" s="37"/>
      <c r="C8" s="41"/>
      <c r="D8" s="30"/>
      <c r="E8" s="31"/>
      <c r="F8" s="31"/>
      <c r="G8" s="31"/>
      <c r="H8" s="32"/>
      <c r="I8" s="3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6.25" customHeight="1" x14ac:dyDescent="0.25">
      <c r="A9" s="2"/>
      <c r="B9" s="30"/>
      <c r="C9" s="32"/>
      <c r="D9" s="3" t="s">
        <v>7</v>
      </c>
      <c r="E9" s="4" t="s">
        <v>8</v>
      </c>
      <c r="F9" s="3" t="s">
        <v>9</v>
      </c>
      <c r="G9" s="3" t="s">
        <v>10</v>
      </c>
      <c r="H9" s="3" t="s">
        <v>11</v>
      </c>
      <c r="I9" s="35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5" t="s">
        <v>12</v>
      </c>
      <c r="C10" s="6"/>
      <c r="D10" s="7">
        <f t="shared" ref="D10:I10" si="0">D11+D19+D29+D39+D49+D59+D72+D76+D63</f>
        <v>78931912.590000004</v>
      </c>
      <c r="E10" s="7">
        <f t="shared" si="0"/>
        <v>9433627.5399999972</v>
      </c>
      <c r="F10" s="7">
        <f t="shared" si="0"/>
        <v>88365540.130000025</v>
      </c>
      <c r="G10" s="7">
        <f t="shared" si="0"/>
        <v>88344296.970000014</v>
      </c>
      <c r="H10" s="7">
        <f t="shared" si="0"/>
        <v>87661140.49000001</v>
      </c>
      <c r="I10" s="7">
        <f t="shared" si="0"/>
        <v>21243.159999999683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8" t="s">
        <v>13</v>
      </c>
      <c r="C11" s="9"/>
      <c r="D11" s="10">
        <f t="shared" ref="D11:I11" si="1">SUM(D12:D18)</f>
        <v>25732381.879999999</v>
      </c>
      <c r="E11" s="10">
        <f t="shared" si="1"/>
        <v>487110.51</v>
      </c>
      <c r="F11" s="10">
        <f t="shared" si="1"/>
        <v>26219492.390000001</v>
      </c>
      <c r="G11" s="10">
        <f t="shared" si="1"/>
        <v>26219492.390000001</v>
      </c>
      <c r="H11" s="10">
        <f t="shared" si="1"/>
        <v>26219492.390000001</v>
      </c>
      <c r="I11" s="10">
        <f t="shared" si="1"/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1" t="s">
        <v>14</v>
      </c>
      <c r="C12" s="12"/>
      <c r="D12" s="10">
        <v>20935271.850000001</v>
      </c>
      <c r="E12" s="13">
        <v>-668273.85</v>
      </c>
      <c r="F12" s="13">
        <f>D12+E12</f>
        <v>20266998</v>
      </c>
      <c r="G12" s="13">
        <v>20266998</v>
      </c>
      <c r="H12" s="13">
        <v>20266998</v>
      </c>
      <c r="I12" s="13">
        <f>F12-G12</f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15</v>
      </c>
      <c r="C13" s="12"/>
      <c r="D13" s="10">
        <v>187026.37</v>
      </c>
      <c r="E13" s="13">
        <v>1105963.74</v>
      </c>
      <c r="F13" s="13">
        <f t="shared" ref="F13:F18" si="2">D13+E13</f>
        <v>1292990.1099999999</v>
      </c>
      <c r="G13" s="13">
        <v>1292990.1100000001</v>
      </c>
      <c r="H13" s="13">
        <v>1292990.1100000001</v>
      </c>
      <c r="I13" s="13">
        <f t="shared" ref="I13:I18" si="3">F13-G13</f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1" t="s">
        <v>16</v>
      </c>
      <c r="C14" s="12"/>
      <c r="D14" s="10">
        <v>4269246.17</v>
      </c>
      <c r="E14" s="13">
        <v>361515.74</v>
      </c>
      <c r="F14" s="13">
        <f t="shared" si="2"/>
        <v>4630761.91</v>
      </c>
      <c r="G14" s="13">
        <v>4630761.91</v>
      </c>
      <c r="H14" s="13">
        <v>4630761.91</v>
      </c>
      <c r="I14" s="13">
        <f t="shared" si="3"/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1" t="s">
        <v>17</v>
      </c>
      <c r="C15" s="12"/>
      <c r="D15" s="10"/>
      <c r="E15" s="13"/>
      <c r="F15" s="13">
        <f t="shared" si="2"/>
        <v>0</v>
      </c>
      <c r="G15" s="13"/>
      <c r="H15" s="13"/>
      <c r="I15" s="13">
        <f t="shared" si="3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1" t="s">
        <v>18</v>
      </c>
      <c r="C16" s="12"/>
      <c r="D16" s="10">
        <v>340837.49</v>
      </c>
      <c r="E16" s="13">
        <v>-312095.12</v>
      </c>
      <c r="F16" s="13">
        <f t="shared" si="2"/>
        <v>28742.369999999995</v>
      </c>
      <c r="G16" s="13">
        <v>28742.37</v>
      </c>
      <c r="H16" s="13">
        <v>28742.37</v>
      </c>
      <c r="I16" s="13">
        <f t="shared" si="3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19</v>
      </c>
      <c r="C17" s="12"/>
      <c r="D17" s="10"/>
      <c r="E17" s="13"/>
      <c r="F17" s="13">
        <f t="shared" si="2"/>
        <v>0</v>
      </c>
      <c r="G17" s="13"/>
      <c r="H17" s="13"/>
      <c r="I17" s="13">
        <f t="shared" si="3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1" t="s">
        <v>20</v>
      </c>
      <c r="C18" s="12"/>
      <c r="D18" s="10"/>
      <c r="E18" s="13"/>
      <c r="F18" s="13">
        <f t="shared" si="2"/>
        <v>0</v>
      </c>
      <c r="G18" s="13"/>
      <c r="H18" s="13"/>
      <c r="I18" s="13">
        <f t="shared" si="3"/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8" t="s">
        <v>21</v>
      </c>
      <c r="C19" s="9"/>
      <c r="D19" s="10">
        <f t="shared" ref="D19:I19" si="4">SUM(D20:D28)</f>
        <v>7362037.5999999996</v>
      </c>
      <c r="E19" s="10">
        <f t="shared" si="4"/>
        <v>1666024.45</v>
      </c>
      <c r="F19" s="10">
        <f t="shared" si="4"/>
        <v>9028062.0500000007</v>
      </c>
      <c r="G19" s="10">
        <f t="shared" si="4"/>
        <v>9028062.0500000007</v>
      </c>
      <c r="H19" s="10">
        <f t="shared" si="4"/>
        <v>8417166.4100000001</v>
      </c>
      <c r="I19" s="10">
        <f t="shared" si="4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 t="s">
        <v>22</v>
      </c>
      <c r="C20" s="12"/>
      <c r="D20" s="10">
        <v>534640</v>
      </c>
      <c r="E20" s="13">
        <v>-40581.050000000003</v>
      </c>
      <c r="F20" s="10">
        <f t="shared" ref="F20:F28" si="5">D20+E20</f>
        <v>494058.95</v>
      </c>
      <c r="G20" s="13">
        <v>494058.95</v>
      </c>
      <c r="H20" s="13">
        <v>494058.95</v>
      </c>
      <c r="I20" s="13">
        <f>F20-G20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23</v>
      </c>
      <c r="C21" s="12"/>
      <c r="D21" s="10">
        <v>35160</v>
      </c>
      <c r="E21" s="13">
        <v>60772.05</v>
      </c>
      <c r="F21" s="10">
        <f t="shared" si="5"/>
        <v>95932.05</v>
      </c>
      <c r="G21" s="13">
        <v>95932.05</v>
      </c>
      <c r="H21" s="13">
        <v>95932.05</v>
      </c>
      <c r="I21" s="13">
        <f t="shared" ref="I21:I83" si="6">F21-G21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1" t="s">
        <v>24</v>
      </c>
      <c r="C22" s="12"/>
      <c r="D22" s="10">
        <v>80630</v>
      </c>
      <c r="E22" s="13">
        <v>78136.38</v>
      </c>
      <c r="F22" s="10">
        <f t="shared" si="5"/>
        <v>158766.38</v>
      </c>
      <c r="G22" s="13">
        <v>158766.38</v>
      </c>
      <c r="H22" s="13">
        <v>158766.38</v>
      </c>
      <c r="I22" s="13">
        <f t="shared" si="6"/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1" t="s">
        <v>25</v>
      </c>
      <c r="C23" s="12"/>
      <c r="D23" s="10">
        <v>2391784.1</v>
      </c>
      <c r="E23" s="13">
        <v>766541.81</v>
      </c>
      <c r="F23" s="10">
        <f t="shared" si="5"/>
        <v>3158325.91</v>
      </c>
      <c r="G23" s="13">
        <v>3158325.91</v>
      </c>
      <c r="H23" s="13">
        <v>3124319.9</v>
      </c>
      <c r="I23" s="13">
        <f t="shared" si="6"/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1" t="s">
        <v>26</v>
      </c>
      <c r="C24" s="12"/>
      <c r="D24" s="10">
        <v>801000</v>
      </c>
      <c r="E24" s="13">
        <v>230477.37</v>
      </c>
      <c r="F24" s="10">
        <f t="shared" si="5"/>
        <v>1031477.37</v>
      </c>
      <c r="G24" s="13">
        <v>1031477.37</v>
      </c>
      <c r="H24" s="13">
        <v>1031477.37</v>
      </c>
      <c r="I24" s="13">
        <f t="shared" si="6"/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1" t="s">
        <v>27</v>
      </c>
      <c r="C25" s="12"/>
      <c r="D25" s="10">
        <v>2370000</v>
      </c>
      <c r="E25" s="13">
        <v>435872.96</v>
      </c>
      <c r="F25" s="10">
        <f t="shared" si="5"/>
        <v>2805872.96</v>
      </c>
      <c r="G25" s="13">
        <v>2805872.96</v>
      </c>
      <c r="H25" s="13">
        <v>2232994.54</v>
      </c>
      <c r="I25" s="13">
        <f t="shared" si="6"/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2"/>
      <c r="B26" s="11" t="s">
        <v>28</v>
      </c>
      <c r="C26" s="12"/>
      <c r="D26" s="10">
        <v>168223.5</v>
      </c>
      <c r="E26" s="13">
        <v>-138530.28</v>
      </c>
      <c r="F26" s="10">
        <f t="shared" si="5"/>
        <v>29693.22</v>
      </c>
      <c r="G26" s="13">
        <v>29693.22</v>
      </c>
      <c r="H26" s="13">
        <v>29693.22</v>
      </c>
      <c r="I26" s="13">
        <f t="shared" si="6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1" t="s">
        <v>29</v>
      </c>
      <c r="C27" s="12"/>
      <c r="D27" s="10"/>
      <c r="E27" s="13"/>
      <c r="F27" s="10">
        <f t="shared" si="5"/>
        <v>0</v>
      </c>
      <c r="G27" s="13"/>
      <c r="H27" s="13"/>
      <c r="I27" s="13">
        <f t="shared" si="6"/>
        <v>0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1" t="s">
        <v>30</v>
      </c>
      <c r="C28" s="12"/>
      <c r="D28" s="10">
        <v>980600</v>
      </c>
      <c r="E28" s="13">
        <v>273335.21000000002</v>
      </c>
      <c r="F28" s="10">
        <f t="shared" si="5"/>
        <v>1253935.21</v>
      </c>
      <c r="G28" s="13">
        <v>1253935.21</v>
      </c>
      <c r="H28" s="13">
        <v>1249924</v>
      </c>
      <c r="I28" s="13">
        <f t="shared" si="6"/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8" t="s">
        <v>31</v>
      </c>
      <c r="C29" s="9"/>
      <c r="D29" s="10">
        <f t="shared" ref="D29:I29" si="7">SUM(D30:D38)</f>
        <v>41499672.109999999</v>
      </c>
      <c r="E29" s="10">
        <f t="shared" si="7"/>
        <v>7525872.089999998</v>
      </c>
      <c r="F29" s="10">
        <f t="shared" si="7"/>
        <v>49025544.20000001</v>
      </c>
      <c r="G29" s="10">
        <f t="shared" si="7"/>
        <v>49004301.040000007</v>
      </c>
      <c r="H29" s="10">
        <f t="shared" si="7"/>
        <v>48932040.200000003</v>
      </c>
      <c r="I29" s="10">
        <f t="shared" si="7"/>
        <v>21243.159999999683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2"/>
      <c r="B30" s="11" t="s">
        <v>32</v>
      </c>
      <c r="C30" s="12"/>
      <c r="D30" s="10">
        <v>31456021.710000001</v>
      </c>
      <c r="E30" s="13">
        <v>2515678.8199999998</v>
      </c>
      <c r="F30" s="10">
        <f t="shared" ref="F30:F38" si="8">D30+E30</f>
        <v>33971700.530000001</v>
      </c>
      <c r="G30" s="13">
        <v>33971700.530000001</v>
      </c>
      <c r="H30" s="13">
        <v>33970862.899999999</v>
      </c>
      <c r="I30" s="13">
        <f t="shared" si="6"/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2"/>
      <c r="B31" s="11" t="s">
        <v>33</v>
      </c>
      <c r="C31" s="12"/>
      <c r="D31" s="10">
        <v>2290200</v>
      </c>
      <c r="E31" s="13">
        <v>-171640.72</v>
      </c>
      <c r="F31" s="10">
        <f t="shared" si="8"/>
        <v>2118559.2799999998</v>
      </c>
      <c r="G31" s="13">
        <v>2097316.12</v>
      </c>
      <c r="H31" s="13">
        <v>2097316.12</v>
      </c>
      <c r="I31" s="13">
        <f t="shared" si="6"/>
        <v>21243.159999999683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11" t="s">
        <v>34</v>
      </c>
      <c r="C32" s="12"/>
      <c r="D32" s="10">
        <v>1020000</v>
      </c>
      <c r="E32" s="13">
        <v>2667335.75</v>
      </c>
      <c r="F32" s="10">
        <f t="shared" si="8"/>
        <v>3687335.75</v>
      </c>
      <c r="G32" s="13">
        <v>3687335.75</v>
      </c>
      <c r="H32" s="13">
        <v>3624602.85</v>
      </c>
      <c r="I32" s="13">
        <f t="shared" si="6"/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2"/>
      <c r="B33" s="11" t="s">
        <v>35</v>
      </c>
      <c r="C33" s="12"/>
      <c r="D33" s="10">
        <v>525000</v>
      </c>
      <c r="E33" s="13">
        <v>204593.14</v>
      </c>
      <c r="F33" s="10">
        <f t="shared" si="8"/>
        <v>729593.14</v>
      </c>
      <c r="G33" s="13">
        <v>729593.14</v>
      </c>
      <c r="H33" s="13">
        <v>729593.14</v>
      </c>
      <c r="I33" s="13">
        <f t="shared" si="6"/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2"/>
      <c r="B34" s="11" t="s">
        <v>36</v>
      </c>
      <c r="C34" s="12"/>
      <c r="D34" s="10">
        <v>3145750.4</v>
      </c>
      <c r="E34" s="13">
        <v>1253025.23</v>
      </c>
      <c r="F34" s="10">
        <f t="shared" si="8"/>
        <v>4398775.63</v>
      </c>
      <c r="G34" s="13">
        <v>4398775.63</v>
      </c>
      <c r="H34" s="13">
        <v>4390085.32</v>
      </c>
      <c r="I34" s="13">
        <f t="shared" si="6"/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2"/>
      <c r="B35" s="11" t="s">
        <v>37</v>
      </c>
      <c r="C35" s="12"/>
      <c r="D35" s="10">
        <v>857500</v>
      </c>
      <c r="E35" s="13">
        <v>-750920.9</v>
      </c>
      <c r="F35" s="10">
        <f t="shared" si="8"/>
        <v>106579.09999999998</v>
      </c>
      <c r="G35" s="13">
        <v>106579.1</v>
      </c>
      <c r="H35" s="13">
        <v>106579.1</v>
      </c>
      <c r="I35" s="13">
        <f t="shared" si="6"/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11" t="s">
        <v>38</v>
      </c>
      <c r="C36" s="12"/>
      <c r="D36" s="10">
        <v>49800</v>
      </c>
      <c r="E36" s="13">
        <v>30140.39</v>
      </c>
      <c r="F36" s="10">
        <f t="shared" si="8"/>
        <v>79940.39</v>
      </c>
      <c r="G36" s="13">
        <v>79940.39</v>
      </c>
      <c r="H36" s="13">
        <v>79940.39</v>
      </c>
      <c r="I36" s="13">
        <f t="shared" si="6"/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1" t="s">
        <v>39</v>
      </c>
      <c r="C37" s="12"/>
      <c r="D37" s="10">
        <v>90400</v>
      </c>
      <c r="E37" s="13">
        <v>76532.320000000007</v>
      </c>
      <c r="F37" s="10">
        <f t="shared" si="8"/>
        <v>166932.32</v>
      </c>
      <c r="G37" s="13">
        <v>166932.32</v>
      </c>
      <c r="H37" s="13">
        <v>166932.32</v>
      </c>
      <c r="I37" s="13">
        <f t="shared" si="6"/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1" t="s">
        <v>40</v>
      </c>
      <c r="C38" s="12"/>
      <c r="D38" s="10">
        <v>2065000</v>
      </c>
      <c r="E38" s="13">
        <v>1701128.06</v>
      </c>
      <c r="F38" s="10">
        <f t="shared" si="8"/>
        <v>3766128.06</v>
      </c>
      <c r="G38" s="13">
        <v>3766128.06</v>
      </c>
      <c r="H38" s="13">
        <v>3766128.06</v>
      </c>
      <c r="I38" s="13">
        <f t="shared" si="6"/>
        <v>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customHeight="1" x14ac:dyDescent="0.25">
      <c r="A39" s="2"/>
      <c r="B39" s="42" t="s">
        <v>41</v>
      </c>
      <c r="C39" s="43"/>
      <c r="D39" s="10">
        <f t="shared" ref="D39:I39" si="9">SUM(D40:D48)</f>
        <v>815321</v>
      </c>
      <c r="E39" s="10">
        <f t="shared" si="9"/>
        <v>924104.5</v>
      </c>
      <c r="F39" s="10">
        <f>SUM(F40:F48)</f>
        <v>1739425.5</v>
      </c>
      <c r="G39" s="10">
        <f t="shared" si="9"/>
        <v>1739425.5</v>
      </c>
      <c r="H39" s="10">
        <f t="shared" si="9"/>
        <v>1739425.5</v>
      </c>
      <c r="I39" s="10">
        <f t="shared" si="9"/>
        <v>0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2"/>
      <c r="B40" s="11" t="s">
        <v>42</v>
      </c>
      <c r="C40" s="12"/>
      <c r="D40" s="10"/>
      <c r="E40" s="13"/>
      <c r="F40" s="10">
        <f>D40+E40</f>
        <v>0</v>
      </c>
      <c r="G40" s="13"/>
      <c r="H40" s="13"/>
      <c r="I40" s="13">
        <f t="shared" si="6"/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2"/>
      <c r="B41" s="11" t="s">
        <v>43</v>
      </c>
      <c r="C41" s="12"/>
      <c r="D41" s="10"/>
      <c r="E41" s="13"/>
      <c r="F41" s="10">
        <f t="shared" ref="F41:F83" si="10">D41+E41</f>
        <v>0</v>
      </c>
      <c r="G41" s="13"/>
      <c r="H41" s="13"/>
      <c r="I41" s="13">
        <f t="shared" si="6"/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2"/>
      <c r="B42" s="11" t="s">
        <v>44</v>
      </c>
      <c r="C42" s="12"/>
      <c r="D42" s="10"/>
      <c r="E42" s="13"/>
      <c r="F42" s="10">
        <f t="shared" si="10"/>
        <v>0</v>
      </c>
      <c r="G42" s="13"/>
      <c r="H42" s="13"/>
      <c r="I42" s="13">
        <f t="shared" si="6"/>
        <v>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2"/>
      <c r="B43" s="11" t="s">
        <v>45</v>
      </c>
      <c r="C43" s="12"/>
      <c r="D43" s="10"/>
      <c r="E43" s="13"/>
      <c r="F43" s="10">
        <f t="shared" si="10"/>
        <v>0</v>
      </c>
      <c r="G43" s="13"/>
      <c r="H43" s="13"/>
      <c r="I43" s="13">
        <f t="shared" si="6"/>
        <v>0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2"/>
      <c r="B44" s="11" t="s">
        <v>46</v>
      </c>
      <c r="C44" s="12"/>
      <c r="D44" s="10">
        <v>815321</v>
      </c>
      <c r="E44" s="13">
        <v>924104.5</v>
      </c>
      <c r="F44" s="10">
        <f t="shared" si="10"/>
        <v>1739425.5</v>
      </c>
      <c r="G44" s="13">
        <v>1739425.5</v>
      </c>
      <c r="H44" s="13">
        <v>1739425.5</v>
      </c>
      <c r="I44" s="13">
        <f t="shared" si="6"/>
        <v>0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2"/>
      <c r="B45" s="11" t="s">
        <v>47</v>
      </c>
      <c r="C45" s="12"/>
      <c r="D45" s="10"/>
      <c r="E45" s="13"/>
      <c r="F45" s="10">
        <f t="shared" si="10"/>
        <v>0</v>
      </c>
      <c r="G45" s="13"/>
      <c r="H45" s="13"/>
      <c r="I45" s="13">
        <f t="shared" si="6"/>
        <v>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2"/>
      <c r="B46" s="11" t="s">
        <v>48</v>
      </c>
      <c r="C46" s="12"/>
      <c r="D46" s="10"/>
      <c r="E46" s="13"/>
      <c r="F46" s="10">
        <f t="shared" si="10"/>
        <v>0</v>
      </c>
      <c r="G46" s="13"/>
      <c r="H46" s="13"/>
      <c r="I46" s="13">
        <f t="shared" si="6"/>
        <v>0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2"/>
      <c r="B47" s="11" t="s">
        <v>49</v>
      </c>
      <c r="C47" s="12"/>
      <c r="D47" s="10"/>
      <c r="E47" s="13"/>
      <c r="F47" s="10">
        <f t="shared" si="10"/>
        <v>0</v>
      </c>
      <c r="G47" s="13"/>
      <c r="H47" s="13"/>
      <c r="I47" s="13">
        <f t="shared" si="6"/>
        <v>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2"/>
      <c r="B48" s="11" t="s">
        <v>50</v>
      </c>
      <c r="C48" s="12"/>
      <c r="D48" s="10"/>
      <c r="E48" s="13"/>
      <c r="F48" s="10">
        <f t="shared" si="10"/>
        <v>0</v>
      </c>
      <c r="G48" s="13"/>
      <c r="H48" s="13"/>
      <c r="I48" s="13">
        <f t="shared" si="6"/>
        <v>0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2"/>
      <c r="B49" s="42" t="s">
        <v>51</v>
      </c>
      <c r="C49" s="43"/>
      <c r="D49" s="10">
        <f t="shared" ref="D49:I49" si="11">SUM(D50:D58)</f>
        <v>3372500</v>
      </c>
      <c r="E49" s="10">
        <f t="shared" si="11"/>
        <v>-1252395.4100000001</v>
      </c>
      <c r="F49" s="10">
        <f t="shared" si="11"/>
        <v>2120104.5900000003</v>
      </c>
      <c r="G49" s="10">
        <f t="shared" si="11"/>
        <v>2120104.5900000003</v>
      </c>
      <c r="H49" s="10">
        <f t="shared" si="11"/>
        <v>2120104.5900000003</v>
      </c>
      <c r="I49" s="10">
        <f t="shared" si="11"/>
        <v>0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2"/>
      <c r="B50" s="11" t="s">
        <v>52</v>
      </c>
      <c r="C50" s="12"/>
      <c r="D50" s="10">
        <v>150000</v>
      </c>
      <c r="E50" s="13">
        <v>-77895.179999999993</v>
      </c>
      <c r="F50" s="10">
        <f t="shared" si="10"/>
        <v>72104.820000000007</v>
      </c>
      <c r="G50" s="13">
        <v>72104.820000000007</v>
      </c>
      <c r="H50" s="13">
        <v>72104.820000000007</v>
      </c>
      <c r="I50" s="13">
        <f t="shared" si="6"/>
        <v>0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2"/>
      <c r="B51" s="11" t="s">
        <v>53</v>
      </c>
      <c r="C51" s="12"/>
      <c r="D51" s="10">
        <v>10000</v>
      </c>
      <c r="E51" s="13">
        <v>6032.76</v>
      </c>
      <c r="F51" s="10">
        <f t="shared" si="10"/>
        <v>16032.76</v>
      </c>
      <c r="G51" s="13">
        <v>16032.76</v>
      </c>
      <c r="H51" s="13">
        <v>16032.76</v>
      </c>
      <c r="I51" s="13">
        <f t="shared" si="6"/>
        <v>0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2"/>
      <c r="B52" s="11" t="s">
        <v>54</v>
      </c>
      <c r="C52" s="12"/>
      <c r="D52" s="10"/>
      <c r="E52" s="13"/>
      <c r="F52" s="10">
        <f t="shared" si="10"/>
        <v>0</v>
      </c>
      <c r="G52" s="13"/>
      <c r="H52" s="13"/>
      <c r="I52" s="13">
        <f t="shared" si="6"/>
        <v>0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2"/>
      <c r="B53" s="11" t="s">
        <v>55</v>
      </c>
      <c r="C53" s="12"/>
      <c r="D53" s="10">
        <v>1800000</v>
      </c>
      <c r="E53" s="13">
        <v>7413.8</v>
      </c>
      <c r="F53" s="10">
        <f t="shared" si="10"/>
        <v>1807413.8</v>
      </c>
      <c r="G53" s="13">
        <v>1807413.8</v>
      </c>
      <c r="H53" s="13">
        <v>1807413.8</v>
      </c>
      <c r="I53" s="13">
        <f t="shared" si="6"/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2"/>
      <c r="B54" s="11" t="s">
        <v>56</v>
      </c>
      <c r="C54" s="12"/>
      <c r="D54" s="10"/>
      <c r="E54" s="13"/>
      <c r="F54" s="10">
        <f t="shared" si="10"/>
        <v>0</v>
      </c>
      <c r="G54" s="13"/>
      <c r="H54" s="13"/>
      <c r="I54" s="13">
        <f t="shared" si="6"/>
        <v>0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2"/>
      <c r="B55" s="11" t="s">
        <v>57</v>
      </c>
      <c r="C55" s="12"/>
      <c r="D55" s="10">
        <v>1362500</v>
      </c>
      <c r="E55" s="13">
        <v>-1188164.75</v>
      </c>
      <c r="F55" s="10">
        <f t="shared" si="10"/>
        <v>174335.25</v>
      </c>
      <c r="G55" s="13">
        <v>174335.25</v>
      </c>
      <c r="H55" s="13">
        <v>174335.25</v>
      </c>
      <c r="I55" s="13">
        <f t="shared" si="6"/>
        <v>0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2"/>
      <c r="B56" s="11" t="s">
        <v>58</v>
      </c>
      <c r="C56" s="12"/>
      <c r="D56" s="10"/>
      <c r="E56" s="13"/>
      <c r="F56" s="10">
        <f t="shared" si="10"/>
        <v>0</v>
      </c>
      <c r="G56" s="13"/>
      <c r="H56" s="13"/>
      <c r="I56" s="13">
        <f t="shared" si="6"/>
        <v>0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2"/>
      <c r="B57" s="11" t="s">
        <v>59</v>
      </c>
      <c r="C57" s="12"/>
      <c r="D57" s="10"/>
      <c r="E57" s="13"/>
      <c r="F57" s="10">
        <f t="shared" si="10"/>
        <v>0</v>
      </c>
      <c r="G57" s="13"/>
      <c r="H57" s="13"/>
      <c r="I57" s="13">
        <f t="shared" si="6"/>
        <v>0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2"/>
      <c r="B58" s="11" t="s">
        <v>60</v>
      </c>
      <c r="C58" s="12"/>
      <c r="D58" s="10">
        <v>50000</v>
      </c>
      <c r="E58" s="13">
        <v>217.96</v>
      </c>
      <c r="F58" s="10">
        <f t="shared" si="10"/>
        <v>50217.96</v>
      </c>
      <c r="G58" s="13">
        <v>50217.96</v>
      </c>
      <c r="H58" s="13">
        <v>50217.96</v>
      </c>
      <c r="I58" s="13">
        <f t="shared" si="6"/>
        <v>0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2"/>
      <c r="B59" s="8" t="s">
        <v>61</v>
      </c>
      <c r="C59" s="9"/>
      <c r="D59" s="10">
        <f>SUM(D60:D62)</f>
        <v>0</v>
      </c>
      <c r="E59" s="10">
        <f>SUM(E60:E62)</f>
        <v>0</v>
      </c>
      <c r="F59" s="10">
        <f>SUM(F60:F62)</f>
        <v>0</v>
      </c>
      <c r="G59" s="10">
        <f>SUM(G60:G62)</f>
        <v>0</v>
      </c>
      <c r="H59" s="10">
        <f>SUM(H60:H62)</f>
        <v>0</v>
      </c>
      <c r="I59" s="13">
        <f t="shared" si="6"/>
        <v>0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2"/>
      <c r="B60" s="11" t="s">
        <v>62</v>
      </c>
      <c r="C60" s="12"/>
      <c r="D60" s="10"/>
      <c r="E60" s="13"/>
      <c r="F60" s="10">
        <f t="shared" si="10"/>
        <v>0</v>
      </c>
      <c r="G60" s="13"/>
      <c r="H60" s="13"/>
      <c r="I60" s="13">
        <f t="shared" si="6"/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2"/>
      <c r="B61" s="11" t="s">
        <v>63</v>
      </c>
      <c r="C61" s="12"/>
      <c r="D61" s="10"/>
      <c r="E61" s="13"/>
      <c r="F61" s="10">
        <f t="shared" si="10"/>
        <v>0</v>
      </c>
      <c r="G61" s="13"/>
      <c r="H61" s="13"/>
      <c r="I61" s="13">
        <f t="shared" si="6"/>
        <v>0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2"/>
      <c r="B62" s="11" t="s">
        <v>64</v>
      </c>
      <c r="C62" s="12"/>
      <c r="D62" s="10"/>
      <c r="E62" s="13"/>
      <c r="F62" s="10">
        <f t="shared" si="10"/>
        <v>0</v>
      </c>
      <c r="G62" s="13"/>
      <c r="H62" s="13"/>
      <c r="I62" s="13">
        <f t="shared" si="6"/>
        <v>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2"/>
      <c r="B63" s="42" t="s">
        <v>65</v>
      </c>
      <c r="C63" s="43"/>
      <c r="D63" s="10">
        <f>SUM(D64:D71)</f>
        <v>0</v>
      </c>
      <c r="E63" s="10">
        <f>SUM(E64:E71)</f>
        <v>0</v>
      </c>
      <c r="F63" s="10">
        <f>F64+F65+F66+F67+F68+F70+F71</f>
        <v>0</v>
      </c>
      <c r="G63" s="10">
        <f>SUM(G64:G71)</f>
        <v>0</v>
      </c>
      <c r="H63" s="10">
        <f>SUM(H64:H71)</f>
        <v>0</v>
      </c>
      <c r="I63" s="13">
        <f t="shared" si="6"/>
        <v>0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2"/>
      <c r="B64" s="11" t="s">
        <v>66</v>
      </c>
      <c r="C64" s="12"/>
      <c r="D64" s="10"/>
      <c r="E64" s="13"/>
      <c r="F64" s="10">
        <f t="shared" si="10"/>
        <v>0</v>
      </c>
      <c r="G64" s="13"/>
      <c r="H64" s="13"/>
      <c r="I64" s="13">
        <f t="shared" si="6"/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2"/>
      <c r="B65" s="11" t="s">
        <v>67</v>
      </c>
      <c r="C65" s="12"/>
      <c r="D65" s="10"/>
      <c r="E65" s="13"/>
      <c r="F65" s="10">
        <f t="shared" si="10"/>
        <v>0</v>
      </c>
      <c r="G65" s="13"/>
      <c r="H65" s="13"/>
      <c r="I65" s="13">
        <f t="shared" si="6"/>
        <v>0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2"/>
      <c r="B66" s="11" t="s">
        <v>68</v>
      </c>
      <c r="C66" s="12"/>
      <c r="D66" s="10"/>
      <c r="E66" s="13"/>
      <c r="F66" s="10">
        <f t="shared" si="10"/>
        <v>0</v>
      </c>
      <c r="G66" s="13"/>
      <c r="H66" s="13"/>
      <c r="I66" s="13">
        <f t="shared" si="6"/>
        <v>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2"/>
      <c r="B67" s="11" t="s">
        <v>69</v>
      </c>
      <c r="C67" s="12"/>
      <c r="D67" s="10"/>
      <c r="E67" s="13"/>
      <c r="F67" s="10">
        <f t="shared" si="10"/>
        <v>0</v>
      </c>
      <c r="G67" s="13"/>
      <c r="H67" s="13"/>
      <c r="I67" s="13">
        <f t="shared" si="6"/>
        <v>0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2"/>
      <c r="B68" s="11" t="s">
        <v>70</v>
      </c>
      <c r="C68" s="12"/>
      <c r="D68" s="10"/>
      <c r="E68" s="13"/>
      <c r="F68" s="10">
        <f t="shared" si="10"/>
        <v>0</v>
      </c>
      <c r="G68" s="13"/>
      <c r="H68" s="13"/>
      <c r="I68" s="13">
        <f t="shared" si="6"/>
        <v>0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2"/>
      <c r="B69" s="11" t="s">
        <v>71</v>
      </c>
      <c r="C69" s="12"/>
      <c r="D69" s="10"/>
      <c r="E69" s="13"/>
      <c r="F69" s="10">
        <f t="shared" si="10"/>
        <v>0</v>
      </c>
      <c r="G69" s="13"/>
      <c r="H69" s="13"/>
      <c r="I69" s="13">
        <f t="shared" si="6"/>
        <v>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2"/>
      <c r="B70" s="11" t="s">
        <v>72</v>
      </c>
      <c r="C70" s="12"/>
      <c r="D70" s="10"/>
      <c r="E70" s="13"/>
      <c r="F70" s="10">
        <f t="shared" si="10"/>
        <v>0</v>
      </c>
      <c r="G70" s="13"/>
      <c r="H70" s="13"/>
      <c r="I70" s="13">
        <f t="shared" si="6"/>
        <v>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2"/>
      <c r="B71" s="11" t="s">
        <v>73</v>
      </c>
      <c r="C71" s="12"/>
      <c r="D71" s="10"/>
      <c r="E71" s="13"/>
      <c r="F71" s="10">
        <f t="shared" si="10"/>
        <v>0</v>
      </c>
      <c r="G71" s="13"/>
      <c r="H71" s="13"/>
      <c r="I71" s="13">
        <f t="shared" si="6"/>
        <v>0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2"/>
      <c r="B72" s="8" t="s">
        <v>74</v>
      </c>
      <c r="C72" s="9"/>
      <c r="D72" s="10">
        <f>SUM(D73:D75)</f>
        <v>0</v>
      </c>
      <c r="E72" s="10">
        <f>SUM(E73:E75)</f>
        <v>0</v>
      </c>
      <c r="F72" s="10">
        <f>SUM(F73:F75)</f>
        <v>0</v>
      </c>
      <c r="G72" s="10">
        <f>SUM(G73:G75)</f>
        <v>0</v>
      </c>
      <c r="H72" s="10">
        <f>SUM(H73:H75)</f>
        <v>0</v>
      </c>
      <c r="I72" s="13">
        <f t="shared" si="6"/>
        <v>0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2"/>
      <c r="B73" s="11" t="s">
        <v>75</v>
      </c>
      <c r="C73" s="12"/>
      <c r="D73" s="10"/>
      <c r="E73" s="13"/>
      <c r="F73" s="10">
        <f t="shared" si="10"/>
        <v>0</v>
      </c>
      <c r="G73" s="13"/>
      <c r="H73" s="13"/>
      <c r="I73" s="13">
        <f t="shared" si="6"/>
        <v>0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2"/>
      <c r="B74" s="11" t="s">
        <v>76</v>
      </c>
      <c r="C74" s="12"/>
      <c r="D74" s="10"/>
      <c r="E74" s="13"/>
      <c r="F74" s="10">
        <f t="shared" si="10"/>
        <v>0</v>
      </c>
      <c r="G74" s="13"/>
      <c r="H74" s="13"/>
      <c r="I74" s="13">
        <f t="shared" si="6"/>
        <v>0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2"/>
      <c r="B75" s="11" t="s">
        <v>77</v>
      </c>
      <c r="C75" s="12"/>
      <c r="D75" s="10"/>
      <c r="E75" s="13"/>
      <c r="F75" s="10">
        <f t="shared" si="10"/>
        <v>0</v>
      </c>
      <c r="G75" s="13"/>
      <c r="H75" s="13"/>
      <c r="I75" s="13">
        <f t="shared" si="6"/>
        <v>0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2"/>
      <c r="B76" s="8" t="s">
        <v>78</v>
      </c>
      <c r="C76" s="9"/>
      <c r="D76" s="10">
        <f>SUM(D77:D83)</f>
        <v>150000</v>
      </c>
      <c r="E76" s="10">
        <f>SUM(E77:E83)</f>
        <v>82911.399999999994</v>
      </c>
      <c r="F76" s="10">
        <f>SUM(F77:F83)</f>
        <v>232911.4</v>
      </c>
      <c r="G76" s="10">
        <f>SUM(G77:G83)</f>
        <v>232911.4</v>
      </c>
      <c r="H76" s="10">
        <f>SUM(H77:H83)</f>
        <v>232911.4</v>
      </c>
      <c r="I76" s="13">
        <f t="shared" si="6"/>
        <v>0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2"/>
      <c r="B77" s="11" t="s">
        <v>79</v>
      </c>
      <c r="C77" s="12"/>
      <c r="D77" s="10"/>
      <c r="E77" s="13"/>
      <c r="F77" s="10">
        <f t="shared" si="10"/>
        <v>0</v>
      </c>
      <c r="G77" s="13"/>
      <c r="H77" s="13"/>
      <c r="I77" s="13">
        <f t="shared" si="6"/>
        <v>0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2"/>
      <c r="B78" s="11" t="s">
        <v>80</v>
      </c>
      <c r="C78" s="12"/>
      <c r="D78" s="10"/>
      <c r="E78" s="13"/>
      <c r="F78" s="10">
        <f t="shared" si="10"/>
        <v>0</v>
      </c>
      <c r="G78" s="13"/>
      <c r="H78" s="13"/>
      <c r="I78" s="13">
        <f t="shared" si="6"/>
        <v>0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2"/>
      <c r="B79" s="11" t="s">
        <v>81</v>
      </c>
      <c r="C79" s="12"/>
      <c r="D79" s="10"/>
      <c r="E79" s="13"/>
      <c r="F79" s="10">
        <f t="shared" si="10"/>
        <v>0</v>
      </c>
      <c r="G79" s="13"/>
      <c r="H79" s="13"/>
      <c r="I79" s="13">
        <f t="shared" si="6"/>
        <v>0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2"/>
      <c r="B80" s="11" t="s">
        <v>82</v>
      </c>
      <c r="C80" s="12"/>
      <c r="D80" s="10"/>
      <c r="E80" s="13"/>
      <c r="F80" s="10">
        <f t="shared" si="10"/>
        <v>0</v>
      </c>
      <c r="G80" s="13"/>
      <c r="H80" s="13"/>
      <c r="I80" s="13">
        <f t="shared" si="6"/>
        <v>0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2"/>
      <c r="B81" s="11" t="s">
        <v>83</v>
      </c>
      <c r="C81" s="12"/>
      <c r="D81" s="10"/>
      <c r="E81" s="13"/>
      <c r="F81" s="10">
        <f t="shared" si="10"/>
        <v>0</v>
      </c>
      <c r="G81" s="13"/>
      <c r="H81" s="13"/>
      <c r="I81" s="13">
        <f t="shared" si="6"/>
        <v>0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2"/>
      <c r="B82" s="11" t="s">
        <v>84</v>
      </c>
      <c r="C82" s="12"/>
      <c r="D82" s="10"/>
      <c r="E82" s="13"/>
      <c r="F82" s="10">
        <f t="shared" si="10"/>
        <v>0</v>
      </c>
      <c r="G82" s="13"/>
      <c r="H82" s="13"/>
      <c r="I82" s="13">
        <f t="shared" si="6"/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2"/>
      <c r="B83" s="11" t="s">
        <v>85</v>
      </c>
      <c r="C83" s="12"/>
      <c r="D83" s="10">
        <v>150000</v>
      </c>
      <c r="E83" s="13">
        <v>82911.399999999994</v>
      </c>
      <c r="F83" s="10">
        <f t="shared" si="10"/>
        <v>232911.4</v>
      </c>
      <c r="G83" s="13">
        <v>232911.4</v>
      </c>
      <c r="H83" s="13">
        <v>232911.4</v>
      </c>
      <c r="I83" s="13">
        <f t="shared" si="6"/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2"/>
      <c r="B84" s="14"/>
      <c r="C84" s="15"/>
      <c r="D84" s="16"/>
      <c r="E84" s="17"/>
      <c r="F84" s="17"/>
      <c r="G84" s="17"/>
      <c r="H84" s="17"/>
      <c r="I84" s="1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2"/>
      <c r="B85" s="18" t="s">
        <v>86</v>
      </c>
      <c r="C85" s="19"/>
      <c r="D85" s="20">
        <f t="shared" ref="D85:I85" si="12">D86+D104+D94+D114+D124+D134+D138+D147+D151</f>
        <v>0</v>
      </c>
      <c r="E85" s="20">
        <f>E86+E104+E94+E114+E124+E134+E138+E147+E151</f>
        <v>4284948.13</v>
      </c>
      <c r="F85" s="20">
        <f t="shared" si="12"/>
        <v>4284948.13</v>
      </c>
      <c r="G85" s="20">
        <f>G86+G104+G94+G114+G124+G134+G138+G147+G151</f>
        <v>4284948.13</v>
      </c>
      <c r="H85" s="20">
        <f>H86+H104+H94+H114+H124+H134+H138+H147+H151</f>
        <v>4284948.13</v>
      </c>
      <c r="I85" s="20">
        <f t="shared" si="12"/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2"/>
      <c r="B86" s="8" t="s">
        <v>13</v>
      </c>
      <c r="C86" s="9"/>
      <c r="D86" s="10">
        <f>SUM(D87:D93)</f>
        <v>0</v>
      </c>
      <c r="E86" s="10">
        <f>SUM(E87:E93)</f>
        <v>0</v>
      </c>
      <c r="F86" s="10">
        <f>SUM(F87:F93)</f>
        <v>0</v>
      </c>
      <c r="G86" s="10">
        <f>SUM(G87:G93)</f>
        <v>0</v>
      </c>
      <c r="H86" s="10">
        <f>SUM(H87:H93)</f>
        <v>0</v>
      </c>
      <c r="I86" s="13">
        <f t="shared" ref="I86:I149" si="13">F86-G86</f>
        <v>0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2"/>
      <c r="B87" s="11" t="s">
        <v>14</v>
      </c>
      <c r="C87" s="12"/>
      <c r="D87" s="10"/>
      <c r="E87" s="13"/>
      <c r="F87" s="10">
        <f t="shared" ref="F87:F103" si="14">D87+E87</f>
        <v>0</v>
      </c>
      <c r="G87" s="13"/>
      <c r="H87" s="13"/>
      <c r="I87" s="13">
        <f t="shared" si="13"/>
        <v>0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2"/>
      <c r="B88" s="11" t="s">
        <v>15</v>
      </c>
      <c r="C88" s="12"/>
      <c r="D88" s="10"/>
      <c r="E88" s="13"/>
      <c r="F88" s="10">
        <f t="shared" si="14"/>
        <v>0</v>
      </c>
      <c r="G88" s="13"/>
      <c r="H88" s="13"/>
      <c r="I88" s="13">
        <f t="shared" si="13"/>
        <v>0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2"/>
      <c r="B89" s="11" t="s">
        <v>16</v>
      </c>
      <c r="C89" s="12"/>
      <c r="D89" s="10"/>
      <c r="E89" s="13"/>
      <c r="F89" s="10">
        <f t="shared" si="14"/>
        <v>0</v>
      </c>
      <c r="G89" s="13"/>
      <c r="H89" s="13"/>
      <c r="I89" s="13">
        <f t="shared" si="13"/>
        <v>0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2"/>
      <c r="B90" s="11" t="s">
        <v>17</v>
      </c>
      <c r="C90" s="12"/>
      <c r="D90" s="10"/>
      <c r="E90" s="13"/>
      <c r="F90" s="10">
        <f t="shared" si="14"/>
        <v>0</v>
      </c>
      <c r="G90" s="13"/>
      <c r="H90" s="13"/>
      <c r="I90" s="13">
        <f t="shared" si="13"/>
        <v>0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2"/>
      <c r="B91" s="11" t="s">
        <v>18</v>
      </c>
      <c r="C91" s="12"/>
      <c r="D91" s="10"/>
      <c r="E91" s="13"/>
      <c r="F91" s="10">
        <f t="shared" si="14"/>
        <v>0</v>
      </c>
      <c r="G91" s="13"/>
      <c r="H91" s="13"/>
      <c r="I91" s="13">
        <f t="shared" si="13"/>
        <v>0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2"/>
      <c r="B92" s="11" t="s">
        <v>19</v>
      </c>
      <c r="C92" s="12"/>
      <c r="D92" s="10"/>
      <c r="E92" s="13"/>
      <c r="F92" s="10">
        <f t="shared" si="14"/>
        <v>0</v>
      </c>
      <c r="G92" s="13"/>
      <c r="H92" s="13"/>
      <c r="I92" s="13">
        <f t="shared" si="13"/>
        <v>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2"/>
      <c r="B93" s="11" t="s">
        <v>20</v>
      </c>
      <c r="C93" s="12"/>
      <c r="D93" s="10"/>
      <c r="E93" s="13"/>
      <c r="F93" s="10">
        <f t="shared" si="14"/>
        <v>0</v>
      </c>
      <c r="G93" s="13"/>
      <c r="H93" s="13"/>
      <c r="I93" s="13">
        <f t="shared" si="13"/>
        <v>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2"/>
      <c r="B94" s="8" t="s">
        <v>21</v>
      </c>
      <c r="C94" s="9"/>
      <c r="D94" s="10">
        <f>SUM(D95:D103)</f>
        <v>0</v>
      </c>
      <c r="E94" s="10">
        <f>SUM(E95:E103)</f>
        <v>712828.14</v>
      </c>
      <c r="F94" s="10">
        <f>SUM(F95:F103)</f>
        <v>712828.14</v>
      </c>
      <c r="G94" s="10">
        <f>SUM(G95:G103)</f>
        <v>712828.14</v>
      </c>
      <c r="H94" s="10">
        <f>SUM(H95:H103)</f>
        <v>712828.14</v>
      </c>
      <c r="I94" s="13">
        <f t="shared" si="13"/>
        <v>0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2"/>
      <c r="B95" s="11" t="s">
        <v>22</v>
      </c>
      <c r="C95" s="12"/>
      <c r="D95" s="10"/>
      <c r="E95" s="13"/>
      <c r="F95" s="10">
        <f t="shared" si="14"/>
        <v>0</v>
      </c>
      <c r="G95" s="13"/>
      <c r="H95" s="13"/>
      <c r="I95" s="13">
        <f t="shared" si="13"/>
        <v>0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2"/>
      <c r="B96" s="11" t="s">
        <v>23</v>
      </c>
      <c r="C96" s="12"/>
      <c r="D96" s="10"/>
      <c r="E96" s="13"/>
      <c r="F96" s="10">
        <f t="shared" si="14"/>
        <v>0</v>
      </c>
      <c r="G96" s="13"/>
      <c r="H96" s="13"/>
      <c r="I96" s="13">
        <f t="shared" si="13"/>
        <v>0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2"/>
      <c r="B97" s="11" t="s">
        <v>24</v>
      </c>
      <c r="C97" s="12"/>
      <c r="D97" s="10"/>
      <c r="E97" s="13"/>
      <c r="F97" s="10">
        <f t="shared" si="14"/>
        <v>0</v>
      </c>
      <c r="G97" s="13"/>
      <c r="H97" s="13"/>
      <c r="I97" s="13">
        <f t="shared" si="13"/>
        <v>0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2"/>
      <c r="B98" s="11" t="s">
        <v>25</v>
      </c>
      <c r="C98" s="12"/>
      <c r="D98" s="10">
        <v>0</v>
      </c>
      <c r="E98" s="13">
        <v>97150.79</v>
      </c>
      <c r="F98" s="10">
        <f t="shared" si="14"/>
        <v>97150.79</v>
      </c>
      <c r="G98" s="13">
        <v>97150.79</v>
      </c>
      <c r="H98" s="13">
        <v>97150.79</v>
      </c>
      <c r="I98" s="13">
        <f t="shared" si="13"/>
        <v>0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2"/>
      <c r="B99" s="11" t="s">
        <v>26</v>
      </c>
      <c r="C99" s="12"/>
      <c r="D99" s="10">
        <v>0</v>
      </c>
      <c r="E99" s="13">
        <v>615677.35</v>
      </c>
      <c r="F99" s="10">
        <f t="shared" si="14"/>
        <v>615677.35</v>
      </c>
      <c r="G99" s="13">
        <v>615677.35</v>
      </c>
      <c r="H99" s="13">
        <v>615677.35</v>
      </c>
      <c r="I99" s="13">
        <f t="shared" si="13"/>
        <v>0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2"/>
      <c r="B100" s="11" t="s">
        <v>27</v>
      </c>
      <c r="C100" s="12"/>
      <c r="D100" s="10"/>
      <c r="E100" s="13"/>
      <c r="F100" s="10">
        <f t="shared" si="14"/>
        <v>0</v>
      </c>
      <c r="G100" s="13"/>
      <c r="H100" s="13"/>
      <c r="I100" s="13">
        <f t="shared" si="13"/>
        <v>0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2"/>
      <c r="B101" s="11" t="s">
        <v>28</v>
      </c>
      <c r="C101" s="12"/>
      <c r="D101" s="10"/>
      <c r="E101" s="13"/>
      <c r="F101" s="10">
        <f t="shared" si="14"/>
        <v>0</v>
      </c>
      <c r="G101" s="13"/>
      <c r="H101" s="13"/>
      <c r="I101" s="13">
        <f t="shared" si="13"/>
        <v>0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2"/>
      <c r="B102" s="11" t="s">
        <v>29</v>
      </c>
      <c r="C102" s="12"/>
      <c r="D102" s="10"/>
      <c r="E102" s="13"/>
      <c r="F102" s="10">
        <f t="shared" si="14"/>
        <v>0</v>
      </c>
      <c r="G102" s="13"/>
      <c r="H102" s="13"/>
      <c r="I102" s="13">
        <f t="shared" si="13"/>
        <v>0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2"/>
      <c r="B103" s="11" t="s">
        <v>30</v>
      </c>
      <c r="C103" s="12"/>
      <c r="D103" s="10"/>
      <c r="E103" s="13"/>
      <c r="F103" s="10">
        <f t="shared" si="14"/>
        <v>0</v>
      </c>
      <c r="G103" s="13"/>
      <c r="H103" s="13"/>
      <c r="I103" s="13">
        <f t="shared" si="13"/>
        <v>0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2"/>
      <c r="B104" s="8" t="s">
        <v>31</v>
      </c>
      <c r="C104" s="9"/>
      <c r="D104" s="10">
        <f>SUM(D105:D113)</f>
        <v>0</v>
      </c>
      <c r="E104" s="10">
        <f>SUM(E105:E113)</f>
        <v>3572119.99</v>
      </c>
      <c r="F104" s="10">
        <f>SUM(F105:F113)</f>
        <v>3572119.99</v>
      </c>
      <c r="G104" s="10">
        <f>SUM(G105:G113)</f>
        <v>3572119.99</v>
      </c>
      <c r="H104" s="10">
        <f>SUM(H105:H113)</f>
        <v>3572119.99</v>
      </c>
      <c r="I104" s="13">
        <f t="shared" si="13"/>
        <v>0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2"/>
      <c r="B105" s="11" t="s">
        <v>32</v>
      </c>
      <c r="C105" s="12"/>
      <c r="D105" s="10">
        <v>0</v>
      </c>
      <c r="E105" s="13">
        <v>856828.8</v>
      </c>
      <c r="F105" s="13">
        <f>D105+E105</f>
        <v>856828.8</v>
      </c>
      <c r="G105" s="13">
        <v>856828.8</v>
      </c>
      <c r="H105" s="13">
        <v>856828.8</v>
      </c>
      <c r="I105" s="13">
        <f t="shared" si="13"/>
        <v>0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2"/>
      <c r="B106" s="11" t="s">
        <v>33</v>
      </c>
      <c r="C106" s="12"/>
      <c r="D106" s="10"/>
      <c r="E106" s="13"/>
      <c r="F106" s="13">
        <f t="shared" ref="F106:F113" si="15">D106+E106</f>
        <v>0</v>
      </c>
      <c r="G106" s="13"/>
      <c r="H106" s="13"/>
      <c r="I106" s="13">
        <f t="shared" si="13"/>
        <v>0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2"/>
      <c r="B107" s="11" t="s">
        <v>34</v>
      </c>
      <c r="C107" s="12"/>
      <c r="D107" s="10"/>
      <c r="E107" s="13"/>
      <c r="F107" s="13">
        <f t="shared" si="15"/>
        <v>0</v>
      </c>
      <c r="G107" s="13"/>
      <c r="H107" s="13"/>
      <c r="I107" s="13">
        <f t="shared" si="13"/>
        <v>0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2"/>
      <c r="B108" s="11" t="s">
        <v>35</v>
      </c>
      <c r="C108" s="12"/>
      <c r="D108" s="10"/>
      <c r="E108" s="13"/>
      <c r="F108" s="13">
        <f t="shared" si="15"/>
        <v>0</v>
      </c>
      <c r="G108" s="13"/>
      <c r="H108" s="13"/>
      <c r="I108" s="13">
        <f t="shared" si="13"/>
        <v>0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2"/>
      <c r="B109" s="11" t="s">
        <v>36</v>
      </c>
      <c r="C109" s="12"/>
      <c r="D109" s="10">
        <v>0</v>
      </c>
      <c r="E109" s="13">
        <v>68432.19</v>
      </c>
      <c r="F109" s="13">
        <f t="shared" si="15"/>
        <v>68432.19</v>
      </c>
      <c r="G109" s="13">
        <v>68432.19</v>
      </c>
      <c r="H109" s="13">
        <v>68432.19</v>
      </c>
      <c r="I109" s="13">
        <f t="shared" si="13"/>
        <v>0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2"/>
      <c r="B110" s="11" t="s">
        <v>37</v>
      </c>
      <c r="C110" s="12"/>
      <c r="D110" s="10"/>
      <c r="E110" s="13"/>
      <c r="F110" s="13">
        <f t="shared" si="15"/>
        <v>0</v>
      </c>
      <c r="G110" s="13"/>
      <c r="H110" s="13"/>
      <c r="I110" s="13">
        <f t="shared" si="13"/>
        <v>0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2"/>
      <c r="B111" s="11" t="s">
        <v>38</v>
      </c>
      <c r="C111" s="12"/>
      <c r="D111" s="10"/>
      <c r="E111" s="13"/>
      <c r="F111" s="13">
        <f t="shared" si="15"/>
        <v>0</v>
      </c>
      <c r="G111" s="13"/>
      <c r="H111" s="13"/>
      <c r="I111" s="13">
        <f t="shared" si="13"/>
        <v>0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2"/>
      <c r="B112" s="11" t="s">
        <v>39</v>
      </c>
      <c r="C112" s="12"/>
      <c r="D112" s="10"/>
      <c r="E112" s="13"/>
      <c r="F112" s="13">
        <f t="shared" si="15"/>
        <v>0</v>
      </c>
      <c r="G112" s="13"/>
      <c r="H112" s="13"/>
      <c r="I112" s="13">
        <f t="shared" si="13"/>
        <v>0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2"/>
      <c r="B113" s="11" t="s">
        <v>40</v>
      </c>
      <c r="C113" s="12"/>
      <c r="D113" s="10">
        <v>0</v>
      </c>
      <c r="E113" s="13">
        <v>2646859</v>
      </c>
      <c r="F113" s="13">
        <f t="shared" si="15"/>
        <v>2646859</v>
      </c>
      <c r="G113" s="13">
        <v>2646859</v>
      </c>
      <c r="H113" s="13">
        <v>2646859</v>
      </c>
      <c r="I113" s="13">
        <f t="shared" si="13"/>
        <v>0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5.5" customHeight="1" x14ac:dyDescent="0.25">
      <c r="A114" s="2"/>
      <c r="B114" s="42" t="s">
        <v>41</v>
      </c>
      <c r="C114" s="43"/>
      <c r="D114" s="10">
        <f>SUM(D115:D123)</f>
        <v>0</v>
      </c>
      <c r="E114" s="10">
        <f>SUM(E115:E123)</f>
        <v>0</v>
      </c>
      <c r="F114" s="10">
        <f>SUM(F115:F123)</f>
        <v>0</v>
      </c>
      <c r="G114" s="10">
        <f>SUM(G115:G123)</f>
        <v>0</v>
      </c>
      <c r="H114" s="10">
        <f>SUM(H115:H123)</f>
        <v>0</v>
      </c>
      <c r="I114" s="13">
        <f t="shared" si="13"/>
        <v>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2"/>
      <c r="B115" s="11" t="s">
        <v>42</v>
      </c>
      <c r="C115" s="12"/>
      <c r="D115" s="10"/>
      <c r="E115" s="13"/>
      <c r="F115" s="13">
        <f>D115+E115</f>
        <v>0</v>
      </c>
      <c r="G115" s="13"/>
      <c r="H115" s="13"/>
      <c r="I115" s="13">
        <f t="shared" si="13"/>
        <v>0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2"/>
      <c r="B116" s="11" t="s">
        <v>43</v>
      </c>
      <c r="C116" s="12"/>
      <c r="D116" s="10"/>
      <c r="E116" s="13"/>
      <c r="F116" s="13">
        <f t="shared" ref="F116:F123" si="16">D116+E116</f>
        <v>0</v>
      </c>
      <c r="G116" s="13"/>
      <c r="H116" s="13"/>
      <c r="I116" s="13">
        <f t="shared" si="13"/>
        <v>0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2"/>
      <c r="B117" s="11" t="s">
        <v>44</v>
      </c>
      <c r="C117" s="12"/>
      <c r="D117" s="10"/>
      <c r="E117" s="13"/>
      <c r="F117" s="13">
        <f t="shared" si="16"/>
        <v>0</v>
      </c>
      <c r="G117" s="13"/>
      <c r="H117" s="13"/>
      <c r="I117" s="13">
        <f t="shared" si="13"/>
        <v>0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2"/>
      <c r="B118" s="11" t="s">
        <v>45</v>
      </c>
      <c r="C118" s="12"/>
      <c r="D118" s="10"/>
      <c r="E118" s="13"/>
      <c r="F118" s="13">
        <f t="shared" si="16"/>
        <v>0</v>
      </c>
      <c r="G118" s="13"/>
      <c r="H118" s="13"/>
      <c r="I118" s="13">
        <f t="shared" si="13"/>
        <v>0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2"/>
      <c r="B119" s="11" t="s">
        <v>46</v>
      </c>
      <c r="C119" s="12"/>
      <c r="D119" s="10"/>
      <c r="E119" s="13"/>
      <c r="F119" s="13">
        <f t="shared" si="16"/>
        <v>0</v>
      </c>
      <c r="G119" s="13"/>
      <c r="H119" s="13"/>
      <c r="I119" s="13">
        <f t="shared" si="13"/>
        <v>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2"/>
      <c r="B120" s="11" t="s">
        <v>47</v>
      </c>
      <c r="C120" s="12"/>
      <c r="D120" s="10"/>
      <c r="E120" s="13"/>
      <c r="F120" s="13">
        <f t="shared" si="16"/>
        <v>0</v>
      </c>
      <c r="G120" s="13"/>
      <c r="H120" s="13"/>
      <c r="I120" s="13">
        <f t="shared" si="13"/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2"/>
      <c r="B121" s="11" t="s">
        <v>48</v>
      </c>
      <c r="C121" s="12"/>
      <c r="D121" s="10"/>
      <c r="E121" s="13"/>
      <c r="F121" s="13">
        <f t="shared" si="16"/>
        <v>0</v>
      </c>
      <c r="G121" s="13"/>
      <c r="H121" s="13"/>
      <c r="I121" s="13">
        <f t="shared" si="13"/>
        <v>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2"/>
      <c r="B122" s="11" t="s">
        <v>49</v>
      </c>
      <c r="C122" s="12"/>
      <c r="D122" s="10"/>
      <c r="E122" s="13"/>
      <c r="F122" s="13">
        <f t="shared" si="16"/>
        <v>0</v>
      </c>
      <c r="G122" s="13"/>
      <c r="H122" s="13"/>
      <c r="I122" s="13">
        <f t="shared" si="13"/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2"/>
      <c r="B123" s="11" t="s">
        <v>50</v>
      </c>
      <c r="C123" s="12"/>
      <c r="D123" s="10"/>
      <c r="E123" s="13"/>
      <c r="F123" s="13">
        <f t="shared" si="16"/>
        <v>0</v>
      </c>
      <c r="G123" s="13"/>
      <c r="H123" s="13"/>
      <c r="I123" s="13">
        <f t="shared" si="13"/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2"/>
      <c r="B124" s="8" t="s">
        <v>51</v>
      </c>
      <c r="C124" s="9"/>
      <c r="D124" s="10">
        <f>SUM(D125:D133)</f>
        <v>0</v>
      </c>
      <c r="E124" s="10">
        <f>SUM(E125:E133)</f>
        <v>0</v>
      </c>
      <c r="F124" s="10">
        <f>SUM(F125:F133)</f>
        <v>0</v>
      </c>
      <c r="G124" s="10">
        <f>SUM(G125:G133)</f>
        <v>0</v>
      </c>
      <c r="H124" s="10">
        <f>SUM(H125:H133)</f>
        <v>0</v>
      </c>
      <c r="I124" s="13">
        <f t="shared" si="13"/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2"/>
      <c r="B125" s="11" t="s">
        <v>52</v>
      </c>
      <c r="C125" s="12"/>
      <c r="D125" s="10"/>
      <c r="E125" s="13"/>
      <c r="F125" s="13">
        <f>D125+E125</f>
        <v>0</v>
      </c>
      <c r="G125" s="13"/>
      <c r="H125" s="13"/>
      <c r="I125" s="13">
        <f t="shared" si="13"/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2"/>
      <c r="B126" s="11" t="s">
        <v>53</v>
      </c>
      <c r="C126" s="12"/>
      <c r="D126" s="10"/>
      <c r="E126" s="13"/>
      <c r="F126" s="13">
        <f t="shared" ref="F126:F133" si="17">D126+E126</f>
        <v>0</v>
      </c>
      <c r="G126" s="13"/>
      <c r="H126" s="13"/>
      <c r="I126" s="13">
        <f t="shared" si="13"/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2"/>
      <c r="B127" s="11" t="s">
        <v>54</v>
      </c>
      <c r="C127" s="12"/>
      <c r="D127" s="10"/>
      <c r="E127" s="13"/>
      <c r="F127" s="13">
        <f t="shared" si="17"/>
        <v>0</v>
      </c>
      <c r="G127" s="13"/>
      <c r="H127" s="13"/>
      <c r="I127" s="13">
        <f t="shared" si="13"/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2"/>
      <c r="B128" s="11" t="s">
        <v>55</v>
      </c>
      <c r="C128" s="12"/>
      <c r="D128" s="10"/>
      <c r="E128" s="13"/>
      <c r="F128" s="13">
        <f t="shared" si="17"/>
        <v>0</v>
      </c>
      <c r="G128" s="13"/>
      <c r="H128" s="13"/>
      <c r="I128" s="13">
        <f t="shared" si="13"/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2"/>
      <c r="B129" s="11" t="s">
        <v>56</v>
      </c>
      <c r="C129" s="12"/>
      <c r="D129" s="10"/>
      <c r="E129" s="13"/>
      <c r="F129" s="13">
        <f t="shared" si="17"/>
        <v>0</v>
      </c>
      <c r="G129" s="13"/>
      <c r="H129" s="13"/>
      <c r="I129" s="13">
        <f t="shared" si="13"/>
        <v>0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2"/>
      <c r="B130" s="11" t="s">
        <v>57</v>
      </c>
      <c r="C130" s="12"/>
      <c r="D130" s="10"/>
      <c r="E130" s="13"/>
      <c r="F130" s="13">
        <f t="shared" si="17"/>
        <v>0</v>
      </c>
      <c r="G130" s="13"/>
      <c r="H130" s="13"/>
      <c r="I130" s="13">
        <f t="shared" si="13"/>
        <v>0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2"/>
      <c r="B131" s="11" t="s">
        <v>58</v>
      </c>
      <c r="C131" s="12"/>
      <c r="D131" s="10"/>
      <c r="E131" s="13"/>
      <c r="F131" s="13">
        <f t="shared" si="17"/>
        <v>0</v>
      </c>
      <c r="G131" s="13"/>
      <c r="H131" s="13"/>
      <c r="I131" s="13">
        <f t="shared" si="13"/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2"/>
      <c r="B132" s="11" t="s">
        <v>59</v>
      </c>
      <c r="C132" s="12"/>
      <c r="D132" s="10"/>
      <c r="E132" s="13"/>
      <c r="F132" s="13">
        <f t="shared" si="17"/>
        <v>0</v>
      </c>
      <c r="G132" s="13"/>
      <c r="H132" s="13"/>
      <c r="I132" s="13">
        <f t="shared" si="13"/>
        <v>0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2"/>
      <c r="B133" s="11" t="s">
        <v>60</v>
      </c>
      <c r="C133" s="12"/>
      <c r="D133" s="10"/>
      <c r="E133" s="13"/>
      <c r="F133" s="13">
        <f t="shared" si="17"/>
        <v>0</v>
      </c>
      <c r="G133" s="13"/>
      <c r="H133" s="13"/>
      <c r="I133" s="13">
        <f t="shared" si="13"/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2"/>
      <c r="B134" s="8" t="s">
        <v>61</v>
      </c>
      <c r="C134" s="9"/>
      <c r="D134" s="10">
        <f>SUM(D135:D137)</f>
        <v>0</v>
      </c>
      <c r="E134" s="10">
        <f>SUM(E135:E137)</f>
        <v>0</v>
      </c>
      <c r="F134" s="10">
        <f>SUM(F135:F137)</f>
        <v>0</v>
      </c>
      <c r="G134" s="10">
        <f>SUM(G135:G137)</f>
        <v>0</v>
      </c>
      <c r="H134" s="10">
        <f>SUM(H135:H137)</f>
        <v>0</v>
      </c>
      <c r="I134" s="13">
        <f t="shared" si="13"/>
        <v>0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2"/>
      <c r="B135" s="11" t="s">
        <v>62</v>
      </c>
      <c r="C135" s="12"/>
      <c r="D135" s="10"/>
      <c r="E135" s="13"/>
      <c r="F135" s="13">
        <f>D135+E135</f>
        <v>0</v>
      </c>
      <c r="G135" s="13"/>
      <c r="H135" s="13"/>
      <c r="I135" s="13">
        <f t="shared" si="13"/>
        <v>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2"/>
      <c r="B136" s="11" t="s">
        <v>63</v>
      </c>
      <c r="C136" s="12"/>
      <c r="D136" s="10"/>
      <c r="E136" s="13"/>
      <c r="F136" s="13">
        <f>D136+E136</f>
        <v>0</v>
      </c>
      <c r="G136" s="13"/>
      <c r="H136" s="13"/>
      <c r="I136" s="13">
        <f t="shared" si="13"/>
        <v>0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2"/>
      <c r="B137" s="11" t="s">
        <v>64</v>
      </c>
      <c r="C137" s="12"/>
      <c r="D137" s="10"/>
      <c r="E137" s="13"/>
      <c r="F137" s="13">
        <f>D137+E137</f>
        <v>0</v>
      </c>
      <c r="G137" s="13"/>
      <c r="H137" s="13"/>
      <c r="I137" s="13">
        <f t="shared" si="13"/>
        <v>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2"/>
      <c r="B138" s="8" t="s">
        <v>65</v>
      </c>
      <c r="C138" s="9"/>
      <c r="D138" s="10">
        <f>SUM(D139:D146)</f>
        <v>0</v>
      </c>
      <c r="E138" s="10">
        <f>SUM(E139:E146)</f>
        <v>0</v>
      </c>
      <c r="F138" s="10">
        <f>F139+F140+F141+F142+F143+F145+F146</f>
        <v>0</v>
      </c>
      <c r="G138" s="10">
        <f>SUM(G139:G146)</f>
        <v>0</v>
      </c>
      <c r="H138" s="10">
        <f>SUM(H139:H146)</f>
        <v>0</v>
      </c>
      <c r="I138" s="13">
        <f t="shared" si="13"/>
        <v>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2"/>
      <c r="B139" s="11" t="s">
        <v>66</v>
      </c>
      <c r="C139" s="12"/>
      <c r="D139" s="10"/>
      <c r="E139" s="13"/>
      <c r="F139" s="13">
        <f>D139+E139</f>
        <v>0</v>
      </c>
      <c r="G139" s="13"/>
      <c r="H139" s="13"/>
      <c r="I139" s="13">
        <f t="shared" si="13"/>
        <v>0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2"/>
      <c r="B140" s="11" t="s">
        <v>67</v>
      </c>
      <c r="C140" s="12"/>
      <c r="D140" s="10"/>
      <c r="E140" s="13"/>
      <c r="F140" s="13">
        <f t="shared" ref="F140:F146" si="18">D140+E140</f>
        <v>0</v>
      </c>
      <c r="G140" s="13"/>
      <c r="H140" s="13"/>
      <c r="I140" s="13">
        <f t="shared" si="13"/>
        <v>0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2"/>
      <c r="B141" s="11" t="s">
        <v>68</v>
      </c>
      <c r="C141" s="12"/>
      <c r="D141" s="10"/>
      <c r="E141" s="13"/>
      <c r="F141" s="13">
        <f t="shared" si="18"/>
        <v>0</v>
      </c>
      <c r="G141" s="13"/>
      <c r="H141" s="13"/>
      <c r="I141" s="13">
        <f t="shared" si="13"/>
        <v>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2"/>
      <c r="B142" s="11" t="s">
        <v>69</v>
      </c>
      <c r="C142" s="12"/>
      <c r="D142" s="10"/>
      <c r="E142" s="13"/>
      <c r="F142" s="13">
        <f t="shared" si="18"/>
        <v>0</v>
      </c>
      <c r="G142" s="13"/>
      <c r="H142" s="13"/>
      <c r="I142" s="13">
        <f t="shared" si="13"/>
        <v>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2"/>
      <c r="B143" s="11" t="s">
        <v>70</v>
      </c>
      <c r="C143" s="12"/>
      <c r="D143" s="10"/>
      <c r="E143" s="13"/>
      <c r="F143" s="13">
        <f t="shared" si="18"/>
        <v>0</v>
      </c>
      <c r="G143" s="13"/>
      <c r="H143" s="13"/>
      <c r="I143" s="13">
        <f t="shared" si="13"/>
        <v>0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2"/>
      <c r="B144" s="11" t="s">
        <v>71</v>
      </c>
      <c r="C144" s="12"/>
      <c r="D144" s="10"/>
      <c r="E144" s="13"/>
      <c r="F144" s="13">
        <f t="shared" si="18"/>
        <v>0</v>
      </c>
      <c r="G144" s="13"/>
      <c r="H144" s="13"/>
      <c r="I144" s="13">
        <f t="shared" si="13"/>
        <v>0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2"/>
      <c r="B145" s="11" t="s">
        <v>72</v>
      </c>
      <c r="C145" s="12"/>
      <c r="D145" s="10"/>
      <c r="E145" s="13"/>
      <c r="F145" s="13">
        <f t="shared" si="18"/>
        <v>0</v>
      </c>
      <c r="G145" s="13"/>
      <c r="H145" s="13"/>
      <c r="I145" s="13">
        <f t="shared" si="13"/>
        <v>0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2"/>
      <c r="B146" s="11" t="s">
        <v>73</v>
      </c>
      <c r="C146" s="12"/>
      <c r="D146" s="10"/>
      <c r="E146" s="13"/>
      <c r="F146" s="13">
        <f t="shared" si="18"/>
        <v>0</v>
      </c>
      <c r="G146" s="13"/>
      <c r="H146" s="13"/>
      <c r="I146" s="13">
        <f t="shared" si="13"/>
        <v>0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2"/>
      <c r="B147" s="8" t="s">
        <v>74</v>
      </c>
      <c r="C147" s="9"/>
      <c r="D147" s="10">
        <f>SUM(D148:D150)</f>
        <v>0</v>
      </c>
      <c r="E147" s="10">
        <f>SUM(E148:E150)</f>
        <v>0</v>
      </c>
      <c r="F147" s="10">
        <f>SUM(F148:F150)</f>
        <v>0</v>
      </c>
      <c r="G147" s="10">
        <f>SUM(G148:G150)</f>
        <v>0</v>
      </c>
      <c r="H147" s="10">
        <f>SUM(H148:H150)</f>
        <v>0</v>
      </c>
      <c r="I147" s="13">
        <f t="shared" si="13"/>
        <v>0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2"/>
      <c r="B148" s="11" t="s">
        <v>75</v>
      </c>
      <c r="C148" s="12"/>
      <c r="D148" s="10"/>
      <c r="E148" s="13"/>
      <c r="F148" s="13">
        <f>D148+E148</f>
        <v>0</v>
      </c>
      <c r="G148" s="13"/>
      <c r="H148" s="13"/>
      <c r="I148" s="13">
        <f t="shared" si="13"/>
        <v>0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2"/>
      <c r="B149" s="11" t="s">
        <v>76</v>
      </c>
      <c r="C149" s="12"/>
      <c r="D149" s="10"/>
      <c r="E149" s="13"/>
      <c r="F149" s="13">
        <f>D149+E149</f>
        <v>0</v>
      </c>
      <c r="G149" s="13"/>
      <c r="H149" s="13"/>
      <c r="I149" s="13">
        <f t="shared" si="13"/>
        <v>0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2"/>
      <c r="B150" s="11" t="s">
        <v>77</v>
      </c>
      <c r="C150" s="12"/>
      <c r="D150" s="10"/>
      <c r="E150" s="13"/>
      <c r="F150" s="13">
        <f>D150+E150</f>
        <v>0</v>
      </c>
      <c r="G150" s="13"/>
      <c r="H150" s="13"/>
      <c r="I150" s="13">
        <f t="shared" ref="I150:I158" si="19">F150-G150</f>
        <v>0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2"/>
      <c r="B151" s="8" t="s">
        <v>78</v>
      </c>
      <c r="C151" s="9"/>
      <c r="D151" s="10">
        <f>SUM(D152:D158)</f>
        <v>0</v>
      </c>
      <c r="E151" s="10">
        <f>SUM(E152:E158)</f>
        <v>0</v>
      </c>
      <c r="F151" s="10">
        <f>SUM(F152:F158)</f>
        <v>0</v>
      </c>
      <c r="G151" s="10">
        <f>SUM(G152:G158)</f>
        <v>0</v>
      </c>
      <c r="H151" s="10">
        <f>SUM(H152:H158)</f>
        <v>0</v>
      </c>
      <c r="I151" s="13">
        <f t="shared" si="19"/>
        <v>0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2"/>
      <c r="B152" s="11" t="s">
        <v>79</v>
      </c>
      <c r="C152" s="12"/>
      <c r="D152" s="10"/>
      <c r="E152" s="13"/>
      <c r="F152" s="13">
        <f>D152+E152</f>
        <v>0</v>
      </c>
      <c r="G152" s="13"/>
      <c r="H152" s="13"/>
      <c r="I152" s="13">
        <f t="shared" si="19"/>
        <v>0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2"/>
      <c r="B153" s="11" t="s">
        <v>80</v>
      </c>
      <c r="C153" s="12"/>
      <c r="D153" s="10"/>
      <c r="E153" s="13"/>
      <c r="F153" s="13">
        <f t="shared" ref="F153:F158" si="20">D153+E153</f>
        <v>0</v>
      </c>
      <c r="G153" s="13"/>
      <c r="H153" s="13"/>
      <c r="I153" s="13">
        <f t="shared" si="19"/>
        <v>0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2"/>
      <c r="B154" s="11" t="s">
        <v>81</v>
      </c>
      <c r="C154" s="12"/>
      <c r="D154" s="10"/>
      <c r="E154" s="13"/>
      <c r="F154" s="13">
        <f t="shared" si="20"/>
        <v>0</v>
      </c>
      <c r="G154" s="13"/>
      <c r="H154" s="13"/>
      <c r="I154" s="13">
        <f t="shared" si="19"/>
        <v>0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2"/>
      <c r="B155" s="11" t="s">
        <v>82</v>
      </c>
      <c r="C155" s="12"/>
      <c r="D155" s="10"/>
      <c r="E155" s="13"/>
      <c r="F155" s="13">
        <f t="shared" si="20"/>
        <v>0</v>
      </c>
      <c r="G155" s="13"/>
      <c r="H155" s="13"/>
      <c r="I155" s="13">
        <f t="shared" si="19"/>
        <v>0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2"/>
      <c r="B156" s="11" t="s">
        <v>83</v>
      </c>
      <c r="C156" s="12"/>
      <c r="D156" s="10"/>
      <c r="E156" s="13"/>
      <c r="F156" s="13">
        <f t="shared" si="20"/>
        <v>0</v>
      </c>
      <c r="G156" s="13"/>
      <c r="H156" s="13"/>
      <c r="I156" s="13">
        <f t="shared" si="19"/>
        <v>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2"/>
      <c r="B157" s="11" t="s">
        <v>84</v>
      </c>
      <c r="C157" s="12"/>
      <c r="D157" s="10"/>
      <c r="E157" s="13"/>
      <c r="F157" s="13">
        <f t="shared" si="20"/>
        <v>0</v>
      </c>
      <c r="G157" s="13"/>
      <c r="H157" s="13"/>
      <c r="I157" s="13">
        <f t="shared" si="19"/>
        <v>0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2"/>
      <c r="B158" s="11" t="s">
        <v>85</v>
      </c>
      <c r="C158" s="12"/>
      <c r="D158" s="10"/>
      <c r="E158" s="13"/>
      <c r="F158" s="13">
        <f t="shared" si="20"/>
        <v>0</v>
      </c>
      <c r="G158" s="13"/>
      <c r="H158" s="13"/>
      <c r="I158" s="13">
        <f t="shared" si="19"/>
        <v>0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2"/>
      <c r="B159" s="8"/>
      <c r="C159" s="9"/>
      <c r="D159" s="10"/>
      <c r="E159" s="13"/>
      <c r="F159" s="13"/>
      <c r="G159" s="13"/>
      <c r="H159" s="13"/>
      <c r="I159" s="1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2"/>
      <c r="B160" s="21" t="s">
        <v>87</v>
      </c>
      <c r="C160" s="22"/>
      <c r="D160" s="7">
        <f t="shared" ref="D160:I160" si="21">D10+D85</f>
        <v>78931912.590000004</v>
      </c>
      <c r="E160" s="7">
        <f t="shared" si="21"/>
        <v>13718575.669999998</v>
      </c>
      <c r="F160" s="7">
        <f t="shared" si="21"/>
        <v>92650488.26000002</v>
      </c>
      <c r="G160" s="7">
        <f t="shared" si="21"/>
        <v>92629245.100000009</v>
      </c>
      <c r="H160" s="7">
        <f t="shared" si="21"/>
        <v>91946088.620000005</v>
      </c>
      <c r="I160" s="7">
        <f t="shared" si="21"/>
        <v>21243.159999999683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5">
      <c r="A161" s="2"/>
      <c r="B161" s="23"/>
      <c r="C161" s="24"/>
      <c r="D161" s="25"/>
      <c r="E161" s="26"/>
      <c r="F161" s="26"/>
      <c r="G161" s="26"/>
      <c r="H161" s="26"/>
      <c r="I161" s="2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dcterms:created xsi:type="dcterms:W3CDTF">2016-10-11T20:25:15Z</dcterms:created>
  <dcterms:modified xsi:type="dcterms:W3CDTF">2024-01-16T23:30:11Z</dcterms:modified>
</cp:coreProperties>
</file>