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9_{65753B2E-CD0A-4289-BFC6-8DD4055F4EF4}" xr6:coauthVersionLast="47" xr6:coauthVersionMax="47" xr10:uidLastSave="{00000000-0000-0000-0000-000000000000}"/>
  <bookViews>
    <workbookView xWindow="-120" yWindow="-120" windowWidth="29040" windowHeight="15720" activeTab="2" xr2:uid="{5F155589-4EFB-475E-BE3D-9E8286798ACE}"/>
  </bookViews>
  <sheets>
    <sheet name="F5_EAID ENE" sheetId="1" r:id="rId1"/>
    <sheet name="F5_EAID FEB" sheetId="2" r:id="rId2"/>
    <sheet name="F5_EAID MAR" sheetId="3" r:id="rId3"/>
  </sheets>
  <definedNames>
    <definedName name="_xlnm.Print_Titles" localSheetId="0">'F5_EAID ENE'!$2:$8</definedName>
    <definedName name="_xlnm.Print_Titles" localSheetId="1">'F5_EAID FEB'!$2:$8</definedName>
    <definedName name="_xlnm.Print_Titles" localSheetId="2">'F5_EAID MAR'!$2:$8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3" l="1"/>
  <c r="H10" i="3"/>
  <c r="E11" i="3"/>
  <c r="H11" i="3"/>
  <c r="E12" i="3"/>
  <c r="H12" i="3"/>
  <c r="E13" i="3"/>
  <c r="H13" i="3"/>
  <c r="E14" i="3"/>
  <c r="H14" i="3"/>
  <c r="E15" i="3"/>
  <c r="H15" i="3"/>
  <c r="E16" i="3"/>
  <c r="H16" i="3"/>
  <c r="C17" i="3"/>
  <c r="D17" i="3"/>
  <c r="F17" i="3"/>
  <c r="G17" i="3"/>
  <c r="E18" i="3"/>
  <c r="E17" i="3" s="1"/>
  <c r="H18" i="3"/>
  <c r="E19" i="3"/>
  <c r="H19" i="3"/>
  <c r="H17" i="3" s="1"/>
  <c r="E20" i="3"/>
  <c r="H20" i="3"/>
  <c r="E21" i="3"/>
  <c r="H21" i="3"/>
  <c r="E22" i="3"/>
  <c r="H22" i="3"/>
  <c r="E23" i="3"/>
  <c r="H23" i="3"/>
  <c r="E24" i="3"/>
  <c r="H24" i="3"/>
  <c r="E25" i="3"/>
  <c r="H25" i="3"/>
  <c r="E26" i="3"/>
  <c r="H26" i="3"/>
  <c r="E27" i="3"/>
  <c r="H27" i="3"/>
  <c r="E28" i="3"/>
  <c r="H28" i="3"/>
  <c r="C29" i="3"/>
  <c r="D29" i="3"/>
  <c r="F29" i="3"/>
  <c r="G29" i="3"/>
  <c r="E30" i="3"/>
  <c r="E29" i="3" s="1"/>
  <c r="H30" i="3"/>
  <c r="E31" i="3"/>
  <c r="H31" i="3"/>
  <c r="H29" i="3" s="1"/>
  <c r="E32" i="3"/>
  <c r="H32" i="3"/>
  <c r="E33" i="3"/>
  <c r="H33" i="3"/>
  <c r="E34" i="3"/>
  <c r="H34" i="3"/>
  <c r="E35" i="3"/>
  <c r="H35" i="3"/>
  <c r="C36" i="3"/>
  <c r="C42" i="3" s="1"/>
  <c r="C72" i="3" s="1"/>
  <c r="D36" i="3"/>
  <c r="F36" i="3"/>
  <c r="F42" i="3" s="1"/>
  <c r="F72" i="3" s="1"/>
  <c r="G36" i="3"/>
  <c r="G42" i="3" s="1"/>
  <c r="G72" i="3" s="1"/>
  <c r="E37" i="3"/>
  <c r="E36" i="3" s="1"/>
  <c r="H37" i="3"/>
  <c r="H36" i="3" s="1"/>
  <c r="C38" i="3"/>
  <c r="D38" i="3"/>
  <c r="F38" i="3"/>
  <c r="G38" i="3"/>
  <c r="E39" i="3"/>
  <c r="E38" i="3" s="1"/>
  <c r="H39" i="3"/>
  <c r="H38" i="3" s="1"/>
  <c r="E40" i="3"/>
  <c r="H40" i="3"/>
  <c r="D42" i="3"/>
  <c r="D72" i="3" s="1"/>
  <c r="C47" i="3"/>
  <c r="D47" i="3"/>
  <c r="F47" i="3"/>
  <c r="F67" i="3" s="1"/>
  <c r="G47" i="3"/>
  <c r="E48" i="3"/>
  <c r="E47" i="3" s="1"/>
  <c r="H48" i="3"/>
  <c r="H47" i="3" s="1"/>
  <c r="E49" i="3"/>
  <c r="H49" i="3"/>
  <c r="E50" i="3"/>
  <c r="H50" i="3"/>
  <c r="E51" i="3"/>
  <c r="H51" i="3"/>
  <c r="E52" i="3"/>
  <c r="H52" i="3"/>
  <c r="E53" i="3"/>
  <c r="H53" i="3"/>
  <c r="E54" i="3"/>
  <c r="H54" i="3"/>
  <c r="E55" i="3"/>
  <c r="H55" i="3"/>
  <c r="C56" i="3"/>
  <c r="D56" i="3"/>
  <c r="F56" i="3"/>
  <c r="G56" i="3"/>
  <c r="E57" i="3"/>
  <c r="E56" i="3" s="1"/>
  <c r="H57" i="3"/>
  <c r="E58" i="3"/>
  <c r="H58" i="3"/>
  <c r="H56" i="3" s="1"/>
  <c r="E59" i="3"/>
  <c r="H59" i="3"/>
  <c r="E60" i="3"/>
  <c r="H60" i="3"/>
  <c r="C61" i="3"/>
  <c r="D61" i="3"/>
  <c r="F61" i="3"/>
  <c r="G61" i="3"/>
  <c r="E62" i="3"/>
  <c r="E61" i="3" s="1"/>
  <c r="H62" i="3"/>
  <c r="H61" i="3" s="1"/>
  <c r="E63" i="3"/>
  <c r="H63" i="3"/>
  <c r="E64" i="3"/>
  <c r="H64" i="3"/>
  <c r="E65" i="3"/>
  <c r="H65" i="3"/>
  <c r="C67" i="3"/>
  <c r="D67" i="3"/>
  <c r="G67" i="3"/>
  <c r="C69" i="3"/>
  <c r="D69" i="3"/>
  <c r="F69" i="3"/>
  <c r="G69" i="3"/>
  <c r="E70" i="3"/>
  <c r="E69" i="3" s="1"/>
  <c r="H70" i="3"/>
  <c r="H69" i="3" s="1"/>
  <c r="E75" i="3"/>
  <c r="E77" i="3" s="1"/>
  <c r="H75" i="3"/>
  <c r="E76" i="3"/>
  <c r="H76" i="3"/>
  <c r="C77" i="3"/>
  <c r="D77" i="3"/>
  <c r="F77" i="3"/>
  <c r="G77" i="3"/>
  <c r="H77" i="3"/>
  <c r="E10" i="2"/>
  <c r="H10" i="2"/>
  <c r="E11" i="2"/>
  <c r="H11" i="2"/>
  <c r="E12" i="2"/>
  <c r="H12" i="2"/>
  <c r="E13" i="2"/>
  <c r="H13" i="2"/>
  <c r="E14" i="2"/>
  <c r="H14" i="2"/>
  <c r="E15" i="2"/>
  <c r="H15" i="2"/>
  <c r="E16" i="2"/>
  <c r="H16" i="2"/>
  <c r="C17" i="2"/>
  <c r="D17" i="2"/>
  <c r="F17" i="2"/>
  <c r="G17" i="2"/>
  <c r="E18" i="2"/>
  <c r="E17" i="2" s="1"/>
  <c r="H18" i="2"/>
  <c r="H17" i="2" s="1"/>
  <c r="E19" i="2"/>
  <c r="H19" i="2"/>
  <c r="E20" i="2"/>
  <c r="H20" i="2"/>
  <c r="E21" i="2"/>
  <c r="H21" i="2"/>
  <c r="E22" i="2"/>
  <c r="H22" i="2"/>
  <c r="E23" i="2"/>
  <c r="H23" i="2"/>
  <c r="E24" i="2"/>
  <c r="H24" i="2"/>
  <c r="E25" i="2"/>
  <c r="H25" i="2"/>
  <c r="E26" i="2"/>
  <c r="H26" i="2"/>
  <c r="E27" i="2"/>
  <c r="H27" i="2"/>
  <c r="E28" i="2"/>
  <c r="H28" i="2"/>
  <c r="C29" i="2"/>
  <c r="D29" i="2"/>
  <c r="F29" i="2"/>
  <c r="G29" i="2"/>
  <c r="E30" i="2"/>
  <c r="E29" i="2" s="1"/>
  <c r="H30" i="2"/>
  <c r="H29" i="2" s="1"/>
  <c r="E31" i="2"/>
  <c r="H31" i="2"/>
  <c r="E32" i="2"/>
  <c r="H32" i="2"/>
  <c r="E33" i="2"/>
  <c r="H33" i="2"/>
  <c r="E34" i="2"/>
  <c r="H34" i="2"/>
  <c r="E35" i="2"/>
  <c r="H35" i="2"/>
  <c r="C36" i="2"/>
  <c r="C42" i="2" s="1"/>
  <c r="D36" i="2"/>
  <c r="D42" i="2" s="1"/>
  <c r="D72" i="2" s="1"/>
  <c r="F36" i="2"/>
  <c r="G36" i="2"/>
  <c r="G42" i="2" s="1"/>
  <c r="H36" i="2"/>
  <c r="E37" i="2"/>
  <c r="E36" i="2" s="1"/>
  <c r="H37" i="2"/>
  <c r="C38" i="2"/>
  <c r="D38" i="2"/>
  <c r="F38" i="2"/>
  <c r="G38" i="2"/>
  <c r="E39" i="2"/>
  <c r="E38" i="2" s="1"/>
  <c r="H39" i="2"/>
  <c r="E40" i="2"/>
  <c r="H40" i="2"/>
  <c r="H38" i="2" s="1"/>
  <c r="F42" i="2"/>
  <c r="F72" i="2" s="1"/>
  <c r="C47" i="2"/>
  <c r="C67" i="2" s="1"/>
  <c r="D47" i="2"/>
  <c r="F47" i="2"/>
  <c r="F67" i="2" s="1"/>
  <c r="G47" i="2"/>
  <c r="G67" i="2" s="1"/>
  <c r="E48" i="2"/>
  <c r="E47" i="2" s="1"/>
  <c r="H48" i="2"/>
  <c r="H47" i="2" s="1"/>
  <c r="E49" i="2"/>
  <c r="H49" i="2"/>
  <c r="E50" i="2"/>
  <c r="H50" i="2"/>
  <c r="E51" i="2"/>
  <c r="H51" i="2"/>
  <c r="E52" i="2"/>
  <c r="H52" i="2"/>
  <c r="E53" i="2"/>
  <c r="H53" i="2"/>
  <c r="E54" i="2"/>
  <c r="H54" i="2"/>
  <c r="E55" i="2"/>
  <c r="H55" i="2"/>
  <c r="C56" i="2"/>
  <c r="D56" i="2"/>
  <c r="F56" i="2"/>
  <c r="G56" i="2"/>
  <c r="E57" i="2"/>
  <c r="E56" i="2" s="1"/>
  <c r="H57" i="2"/>
  <c r="E58" i="2"/>
  <c r="H58" i="2"/>
  <c r="H56" i="2" s="1"/>
  <c r="E59" i="2"/>
  <c r="H59" i="2"/>
  <c r="E60" i="2"/>
  <c r="H60" i="2"/>
  <c r="C61" i="2"/>
  <c r="D61" i="2"/>
  <c r="F61" i="2"/>
  <c r="G61" i="2"/>
  <c r="E62" i="2"/>
  <c r="E61" i="2" s="1"/>
  <c r="H62" i="2"/>
  <c r="H61" i="2" s="1"/>
  <c r="E63" i="2"/>
  <c r="H63" i="2"/>
  <c r="E64" i="2"/>
  <c r="H64" i="2"/>
  <c r="E65" i="2"/>
  <c r="H65" i="2"/>
  <c r="D67" i="2"/>
  <c r="C69" i="2"/>
  <c r="D69" i="2"/>
  <c r="F69" i="2"/>
  <c r="G69" i="2"/>
  <c r="E70" i="2"/>
  <c r="E69" i="2" s="1"/>
  <c r="H70" i="2"/>
  <c r="H69" i="2" s="1"/>
  <c r="E75" i="2"/>
  <c r="H75" i="2"/>
  <c r="E76" i="2"/>
  <c r="H76" i="2"/>
  <c r="C77" i="2"/>
  <c r="D77" i="2"/>
  <c r="E77" i="2"/>
  <c r="F77" i="2"/>
  <c r="G77" i="2"/>
  <c r="H77" i="2"/>
  <c r="H40" i="1"/>
  <c r="H70" i="1"/>
  <c r="H76" i="1"/>
  <c r="H77" i="1"/>
  <c r="H75" i="1"/>
  <c r="E70" i="1"/>
  <c r="E69" i="1"/>
  <c r="E76" i="1"/>
  <c r="E77" i="1"/>
  <c r="E75" i="1"/>
  <c r="E64" i="1"/>
  <c r="E65" i="1"/>
  <c r="E63" i="1"/>
  <c r="E62" i="1"/>
  <c r="E61" i="1"/>
  <c r="E58" i="1"/>
  <c r="E59" i="1"/>
  <c r="E56" i="1"/>
  <c r="E60" i="1"/>
  <c r="E57" i="1"/>
  <c r="E49" i="1"/>
  <c r="E47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30" i="1"/>
  <c r="E29" i="1"/>
  <c r="E19" i="1"/>
  <c r="E20" i="1"/>
  <c r="E21" i="1"/>
  <c r="E22" i="1"/>
  <c r="E23" i="1"/>
  <c r="E24" i="1"/>
  <c r="E25" i="1"/>
  <c r="E26" i="1"/>
  <c r="E27" i="1"/>
  <c r="E28" i="1"/>
  <c r="E18" i="1"/>
  <c r="E17" i="1"/>
  <c r="E11" i="1"/>
  <c r="E12" i="1"/>
  <c r="E13" i="1"/>
  <c r="E14" i="1"/>
  <c r="E15" i="1"/>
  <c r="E16" i="1"/>
  <c r="E10" i="1"/>
  <c r="H65" i="1"/>
  <c r="H64" i="1"/>
  <c r="H63" i="1"/>
  <c r="H62" i="1"/>
  <c r="H60" i="1"/>
  <c r="H59" i="1"/>
  <c r="H58" i="1"/>
  <c r="H57" i="1"/>
  <c r="H56" i="1"/>
  <c r="H49" i="1"/>
  <c r="H50" i="1"/>
  <c r="H51" i="1"/>
  <c r="H47" i="1"/>
  <c r="H52" i="1"/>
  <c r="H53" i="1"/>
  <c r="H54" i="1"/>
  <c r="H55" i="1"/>
  <c r="H48" i="1"/>
  <c r="H39" i="1"/>
  <c r="H38" i="1"/>
  <c r="H37" i="1"/>
  <c r="H36" i="1"/>
  <c r="H31" i="1"/>
  <c r="H32" i="1"/>
  <c r="H33" i="1"/>
  <c r="H34" i="1"/>
  <c r="H35" i="1"/>
  <c r="H30" i="1"/>
  <c r="H29" i="1"/>
  <c r="H19" i="1"/>
  <c r="H20" i="1"/>
  <c r="H21" i="1"/>
  <c r="H22" i="1"/>
  <c r="H23" i="1"/>
  <c r="H24" i="1"/>
  <c r="H25" i="1"/>
  <c r="H26" i="1"/>
  <c r="H27" i="1"/>
  <c r="H28" i="1"/>
  <c r="H18" i="1"/>
  <c r="H17" i="1"/>
  <c r="H11" i="1"/>
  <c r="H12" i="1"/>
  <c r="H13" i="1"/>
  <c r="H14" i="1"/>
  <c r="H15" i="1"/>
  <c r="H16" i="1"/>
  <c r="H10" i="1"/>
  <c r="D77" i="1"/>
  <c r="F77" i="1"/>
  <c r="G77" i="1"/>
  <c r="C77" i="1"/>
  <c r="D69" i="1"/>
  <c r="F69" i="1"/>
  <c r="G69" i="1"/>
  <c r="H69" i="1"/>
  <c r="C69" i="1"/>
  <c r="D61" i="1"/>
  <c r="F61" i="1"/>
  <c r="G61" i="1"/>
  <c r="D56" i="1"/>
  <c r="F56" i="1"/>
  <c r="G56" i="1"/>
  <c r="D47" i="1"/>
  <c r="D67" i="1"/>
  <c r="F47" i="1"/>
  <c r="F67" i="1"/>
  <c r="G47" i="1"/>
  <c r="G67" i="1"/>
  <c r="C61" i="1"/>
  <c r="C56" i="1"/>
  <c r="C47" i="1"/>
  <c r="C67" i="1"/>
  <c r="D38" i="1"/>
  <c r="F38" i="1"/>
  <c r="F42" i="1"/>
  <c r="G38" i="1"/>
  <c r="G42" i="1"/>
  <c r="G72" i="1"/>
  <c r="D36" i="1"/>
  <c r="F36" i="1"/>
  <c r="G36" i="1"/>
  <c r="D29" i="1"/>
  <c r="F29" i="1"/>
  <c r="G29" i="1"/>
  <c r="D17" i="1"/>
  <c r="D42" i="1"/>
  <c r="F17" i="1"/>
  <c r="G17" i="1"/>
  <c r="C38" i="1"/>
  <c r="C36" i="1"/>
  <c r="C29" i="1"/>
  <c r="C42" i="1"/>
  <c r="C72" i="1"/>
  <c r="C17" i="1"/>
  <c r="H61" i="1"/>
  <c r="H67" i="1"/>
  <c r="E67" i="1"/>
  <c r="H42" i="1"/>
  <c r="F72" i="1"/>
  <c r="D72" i="1"/>
  <c r="E42" i="1"/>
  <c r="E72" i="1"/>
  <c r="H72" i="1"/>
  <c r="H44" i="1"/>
  <c r="E67" i="3" l="1"/>
  <c r="E42" i="3"/>
  <c r="E72" i="3" s="1"/>
  <c r="H42" i="3"/>
  <c r="H67" i="3"/>
  <c r="G72" i="2"/>
  <c r="E42" i="2"/>
  <c r="E72" i="2" s="1"/>
  <c r="H67" i="2"/>
  <c r="H42" i="2"/>
  <c r="E67" i="2"/>
  <c r="C72" i="2"/>
  <c r="H44" i="3" l="1"/>
  <c r="H72" i="3"/>
  <c r="H72" i="2"/>
  <c r="H44" i="2"/>
</calcChain>
</file>

<file path=xl/sharedStrings.xml><?xml version="1.0" encoding="utf-8"?>
<sst xmlns="http://schemas.openxmlformats.org/spreadsheetml/2006/main" count="246" uniqueCount="84">
  <si>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</si>
  <si>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</si>
  <si>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</si>
  <si>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</si>
  <si>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</si>
  <si>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</si>
  <si>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</si>
  <si>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</si>
  <si>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</si>
  <si>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</si>
  <si>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</si>
  <si>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</si>
  <si>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</si>
  <si>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</si>
  <si>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</si>
  <si>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</si>
  <si>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</si>
  <si>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</si>
  <si>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</si>
  <si>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</si>
  <si>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</si>
  <si>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</si>
  <si>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</si>
  <si>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</si>
  <si>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</si>
  <si>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</si>
  <si>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</si>
  <si>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</si>
  <si>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</si>
  <si>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</si>
  <si>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</si>
  <si>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</si>
  <si>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</si>
  <si>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</si>
  <si>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</si>
  <si>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</si>
  <si>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</si>
  <si>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</si>
  <si>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</si>
  <si>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</si>
  <si>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</si>
  <si>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</si>
  <si>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</si>
  <si>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</si>
  <si>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</si>
  <si>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</si>
  <si>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</si>
  <si>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</si>
  <si>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</si>
  <si>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</si>
  <si>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</si>
  <si>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</si>
  <si>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</si>
  <si>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</si>
  <si>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</si>
  <si>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</si>
  <si>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</si>
  <si>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</si>
  <si>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</si>
  <si>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</si>
  <si>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</si>
  <si>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</si>
  <si>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</si>
  <si>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</si>
  <si>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</si>
  <si>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</si>
  <si>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</si>
  <si>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</si>
  <si>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</si>
  <si>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</si>
  <si>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</si>
  <si>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</si>
  <si>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</si>
  <si>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</si>
  <si>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Del 1 de Enero al 31 de Enero de 2025 (b)</t>
  </si>
  <si>
    <t>Del 1 de Enero al 28 de Febrero de 2025 (b)</t>
  </si>
  <si>
    <t>Del 1 de Enero al 31 de Marzo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</si>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</sst>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1" xfId="0" applyFont="1" applyBorder="1" applyAlignment="1">
      <alignment horizontal="center" wrapText="1"/>
    </xf>
    <xf numFmtId="0" fontId="4" fillId="0" borderId="18" xfId="0" applyFont="1" applyBorder="1"/>
    <xf numFmtId="0" fontId="1" fillId="0" borderId="18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67469-B9D1-4F33-BDB6-3D86CD0F849B}">
  <sheetPr>
    <tabColor rgb="FFFFFF00"/>
    <pageSetUpPr fitToPage="1"/>
  </sheetPr>
  <dimension ref="B1:H90"/>
  <sheetViews>
    <sheetView workbookViewId="0">
      <pane ySplit="8" topLeftCell="A65" activePane="bottomLeft" state="frozen"/>
      <selection pane="bottomLeft" activeCell="D90" sqref="D90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42"/>
      <c r="D3" s="42"/>
      <c r="E3" s="42"/>
      <c r="F3" s="42"/>
      <c r="G3" s="42"/>
      <c r="H3" s="43"/>
    </row>
    <row r="4" spans="2:8" x14ac:dyDescent="0.2">
      <c r="B4" s="41" t="s">
        <v>74</v>
      </c>
      <c r="C4" s="42"/>
      <c r="D4" s="42"/>
      <c r="E4" s="42"/>
      <c r="F4" s="42"/>
      <c r="G4" s="42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15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16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17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 t="shared" si="0"/>
        <v>0</v>
      </c>
      <c r="F14" s="4">
        <v>97.51</v>
      </c>
      <c r="G14" s="4">
        <v>97.51</v>
      </c>
      <c r="H14" s="3">
        <f t="shared" si="1"/>
        <v>97.51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 t="shared" si="0"/>
        <v>83248114.969999999</v>
      </c>
      <c r="F16" s="4">
        <v>36725351.020000003</v>
      </c>
      <c r="G16" s="4">
        <v>36725351.020000003</v>
      </c>
      <c r="H16" s="3">
        <f t="shared" si="1"/>
        <v>-46522763.949999996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1100400</v>
      </c>
      <c r="D38" s="3">
        <f t="shared" si="6"/>
        <v>0</v>
      </c>
      <c r="E38" s="3">
        <f t="shared" si="6"/>
        <v>1100400</v>
      </c>
      <c r="F38" s="3">
        <f t="shared" si="6"/>
        <v>178957</v>
      </c>
      <c r="G38" s="3">
        <f t="shared" si="6"/>
        <v>178957</v>
      </c>
      <c r="H38" s="3">
        <f t="shared" si="6"/>
        <v>-921443</v>
      </c>
    </row>
    <row r="39" spans="2:8" x14ac:dyDescent="0.2">
      <c r="B39" s="21" t="s">
        <v>38</v>
      </c>
      <c r="C39" s="3">
        <v>1100400</v>
      </c>
      <c r="D39" s="4">
        <v>0</v>
      </c>
      <c r="E39" s="3">
        <f t="shared" si="0"/>
        <v>1100400</v>
      </c>
      <c r="F39" s="4">
        <v>178957</v>
      </c>
      <c r="G39" s="4">
        <v>178957</v>
      </c>
      <c r="H39" s="3">
        <f t="shared" si="3"/>
        <v>-921443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84348514.969999999</v>
      </c>
      <c r="D42" s="8">
        <f t="shared" si="7"/>
        <v>0</v>
      </c>
      <c r="E42" s="8">
        <f t="shared" si="7"/>
        <v>84348514.969999999</v>
      </c>
      <c r="F42" s="8">
        <f t="shared" si="7"/>
        <v>36904405.530000001</v>
      </c>
      <c r="G42" s="8">
        <f t="shared" si="7"/>
        <v>36904405.530000001</v>
      </c>
      <c r="H42" s="8">
        <f t="shared" si="7"/>
        <v>-47444109.439999998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 t="shared" si="9"/>
        <v>5600000</v>
      </c>
      <c r="F64" s="4">
        <v>0</v>
      </c>
      <c r="G64" s="4">
        <v>0</v>
      </c>
      <c r="H64" s="3">
        <f t="shared" si="10"/>
        <v>-5600000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5600000</v>
      </c>
      <c r="D67" s="12">
        <f t="shared" si="13"/>
        <v>0</v>
      </c>
      <c r="E67" s="12">
        <f t="shared" si="13"/>
        <v>5600000</v>
      </c>
      <c r="F67" s="12">
        <f t="shared" si="13"/>
        <v>0</v>
      </c>
      <c r="G67" s="12">
        <f t="shared" si="13"/>
        <v>0</v>
      </c>
      <c r="H67" s="12">
        <f t="shared" si="13"/>
        <v>-5600000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89948514.969999999</v>
      </c>
      <c r="D72" s="12">
        <f t="shared" si="15"/>
        <v>0</v>
      </c>
      <c r="E72" s="12">
        <f t="shared" si="15"/>
        <v>89948514.969999999</v>
      </c>
      <c r="F72" s="12">
        <f t="shared" si="15"/>
        <v>36904405.530000001</v>
      </c>
      <c r="G72" s="12">
        <f t="shared" si="15"/>
        <v>36904405.530000001</v>
      </c>
      <c r="H72" s="12">
        <f t="shared" si="15"/>
        <v>-53044109.439999998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30" customHeight="1" x14ac:dyDescent="0.2">
      <c r="B79" s="51" t="s">
        <v>77</v>
      </c>
      <c r="C79" s="51"/>
      <c r="D79" s="51"/>
      <c r="E79" s="51"/>
      <c r="F79" s="51"/>
      <c r="G79" s="51"/>
      <c r="H79" s="51"/>
    </row>
    <row r="80" spans="2:8" x14ac:dyDescent="0.2">
      <c r="C80" s="1"/>
      <c r="E80" s="1"/>
      <c r="H80" s="1"/>
    </row>
    <row r="81" spans="2:8" ht="13.5" x14ac:dyDescent="0.25">
      <c r="B81" s="52"/>
      <c r="C81" s="1"/>
      <c r="D81" s="52"/>
      <c r="E81" s="53"/>
      <c r="H81" s="1"/>
    </row>
    <row r="82" spans="2:8" ht="13.5" x14ac:dyDescent="0.25">
      <c r="B82" s="54" t="s">
        <v>78</v>
      </c>
      <c r="C82" s="1"/>
      <c r="D82" s="55" t="s">
        <v>79</v>
      </c>
      <c r="E82" s="55"/>
      <c r="H82" s="1"/>
    </row>
    <row r="83" spans="2:8" ht="13.5" x14ac:dyDescent="0.25">
      <c r="B83" s="54" t="s">
        <v>80</v>
      </c>
      <c r="C83" s="1"/>
      <c r="D83" s="55" t="s">
        <v>81</v>
      </c>
      <c r="E83" s="55"/>
      <c r="H83" s="1"/>
    </row>
    <row r="84" spans="2:8" ht="13.5" x14ac:dyDescent="0.25">
      <c r="B84" s="56"/>
      <c r="C84" s="1"/>
      <c r="E84" s="1"/>
      <c r="H84" s="1"/>
    </row>
    <row r="85" spans="2:8" ht="13.5" x14ac:dyDescent="0.25">
      <c r="B85" s="56"/>
      <c r="C85" s="1"/>
      <c r="E85" s="1"/>
      <c r="H85" s="1"/>
    </row>
    <row r="86" spans="2:8" ht="13.5" x14ac:dyDescent="0.25">
      <c r="B86" s="56"/>
      <c r="C86" s="1"/>
      <c r="E86" s="1"/>
      <c r="H86" s="1"/>
    </row>
    <row r="87" spans="2:8" ht="13.5" x14ac:dyDescent="0.25">
      <c r="B87" s="52"/>
      <c r="C87" s="1"/>
      <c r="E87" s="1"/>
      <c r="H87" s="1"/>
    </row>
    <row r="88" spans="2:8" ht="13.5" x14ac:dyDescent="0.25">
      <c r="B88" s="54" t="s">
        <v>82</v>
      </c>
      <c r="C88" s="1"/>
      <c r="E88" s="1"/>
      <c r="H88" s="1"/>
    </row>
    <row r="89" spans="2:8" ht="13.5" x14ac:dyDescent="0.25">
      <c r="B89" s="54" t="s">
        <v>83</v>
      </c>
      <c r="C89" s="1"/>
      <c r="E89" s="1"/>
      <c r="H89" s="1"/>
    </row>
    <row r="90" spans="2:8" x14ac:dyDescent="0.2">
      <c r="C90" s="1"/>
      <c r="E90" s="1"/>
      <c r="H90" s="1"/>
    </row>
  </sheetData>
  <mergeCells count="14">
    <mergeCell ref="D82:E82"/>
    <mergeCell ref="D83:E83"/>
    <mergeCell ref="B79:H79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3A45-170C-4AD8-AD63-E432521D1024}">
  <sheetPr>
    <tabColor rgb="FFFFFF00"/>
    <pageSetUpPr fitToPage="1"/>
  </sheetPr>
  <dimension ref="B1:H89"/>
  <sheetViews>
    <sheetView workbookViewId="0">
      <pane ySplit="8" topLeftCell="A63" activePane="bottomLeft" state="frozen"/>
      <selection pane="bottomLeft" activeCell="B81" sqref="B81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75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/>
      <c r="D13" s="4"/>
      <c r="E13" s="3">
        <f>C13+D13</f>
        <v>0</v>
      </c>
      <c r="F13" s="4"/>
      <c r="G13" s="4"/>
      <c r="H13" s="3">
        <f>G13-C13</f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>C14+D14</f>
        <v>0</v>
      </c>
      <c r="F14" s="4">
        <v>576.79</v>
      </c>
      <c r="G14" s="4">
        <v>576.79</v>
      </c>
      <c r="H14" s="3">
        <f>G14-C14</f>
        <v>576.79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>C16+D16</f>
        <v>83248114.969999999</v>
      </c>
      <c r="F16" s="4">
        <v>44974703.899999999</v>
      </c>
      <c r="G16" s="4">
        <v>44974703.899999999</v>
      </c>
      <c r="H16" s="3">
        <f>G16-C16</f>
        <v>-38273411.07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0</v>
      </c>
      <c r="G36" s="3">
        <f>G37</f>
        <v>0</v>
      </c>
      <c r="H36" s="3">
        <f>H37</f>
        <v>0</v>
      </c>
    </row>
    <row r="37" spans="2:8" x14ac:dyDescent="0.2">
      <c r="B37" s="21" t="s">
        <v>36</v>
      </c>
      <c r="C37" s="3"/>
      <c r="D37" s="4"/>
      <c r="E37" s="3">
        <f>C37+D37</f>
        <v>0</v>
      </c>
      <c r="F37" s="4"/>
      <c r="G37" s="4"/>
      <c r="H37" s="3">
        <f>G37-C37</f>
        <v>0</v>
      </c>
    </row>
    <row r="38" spans="2:8" x14ac:dyDescent="0.2">
      <c r="B38" s="20" t="s">
        <v>37</v>
      </c>
      <c r="C38" s="3">
        <f>C39+C40</f>
        <v>1100400</v>
      </c>
      <c r="D38" s="3">
        <f>D39+D40</f>
        <v>0</v>
      </c>
      <c r="E38" s="3">
        <f>E39+E40</f>
        <v>1100400</v>
      </c>
      <c r="F38" s="3">
        <f>F39+F40</f>
        <v>376965</v>
      </c>
      <c r="G38" s="3">
        <f>G39+G40</f>
        <v>376965</v>
      </c>
      <c r="H38" s="3">
        <f>H39+H40</f>
        <v>-723435</v>
      </c>
    </row>
    <row r="39" spans="2:8" x14ac:dyDescent="0.2">
      <c r="B39" s="21" t="s">
        <v>38</v>
      </c>
      <c r="C39" s="3">
        <v>1100400</v>
      </c>
      <c r="D39" s="4">
        <v>0</v>
      </c>
      <c r="E39" s="3">
        <f>C39+D39</f>
        <v>1100400</v>
      </c>
      <c r="F39" s="4">
        <v>376965</v>
      </c>
      <c r="G39" s="4">
        <v>376965</v>
      </c>
      <c r="H39" s="3">
        <f>G39-C39</f>
        <v>-723435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84348514.969999999</v>
      </c>
      <c r="D42" s="8">
        <f>D10+D11+D12+D13+D14+D15+D16+D17+D29+D35+D36+D38</f>
        <v>0</v>
      </c>
      <c r="E42" s="8">
        <f>E10+E11+E12+E13+E14+E15+E16+E17+E29+E35+E36+E38</f>
        <v>84348514.969999999</v>
      </c>
      <c r="F42" s="8">
        <f>F10+F11+F12+F13+F14+F15+F16+F17+F29+F35+F36+F38</f>
        <v>45352245.689999998</v>
      </c>
      <c r="G42" s="8">
        <f>G10+G11+G12+G13+G14+G15+G16+G17+G29+G35+G36+G38</f>
        <v>45352245.689999998</v>
      </c>
      <c r="H42" s="8">
        <f>H10+H11+H12+H13+H14+H15+H16+H17+H29+H35+H36+H38</f>
        <v>-38996269.280000001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>C64+D64</f>
        <v>5600000</v>
      </c>
      <c r="F64" s="4">
        <v>308862</v>
      </c>
      <c r="G64" s="4">
        <v>308862</v>
      </c>
      <c r="H64" s="3">
        <f>G64-C64</f>
        <v>-5291138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5600000</v>
      </c>
      <c r="D67" s="12">
        <f>D47+D56+D61+D64+D65</f>
        <v>0</v>
      </c>
      <c r="E67" s="12">
        <f>E47+E56+E61+E64+E65</f>
        <v>5600000</v>
      </c>
      <c r="F67" s="12">
        <f>F47+F56+F61+F64+F65</f>
        <v>308862</v>
      </c>
      <c r="G67" s="12">
        <f>G47+G56+G61+G64+G65</f>
        <v>308862</v>
      </c>
      <c r="H67" s="12">
        <f>H47+H56+H61+H64+H65</f>
        <v>-5291138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89948514.969999999</v>
      </c>
      <c r="D72" s="12">
        <f>D42+D67+D69</f>
        <v>0</v>
      </c>
      <c r="E72" s="12">
        <f>E42+E67+E69</f>
        <v>89948514.969999999</v>
      </c>
      <c r="F72" s="12">
        <f>F42+F67+F69</f>
        <v>45661107.689999998</v>
      </c>
      <c r="G72" s="12">
        <f>G42+G67+G69</f>
        <v>45661107.689999998</v>
      </c>
      <c r="H72" s="12">
        <f>H42+H67+H69</f>
        <v>-44287407.280000001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30" customHeight="1" x14ac:dyDescent="0.2">
      <c r="B79" s="51" t="s">
        <v>77</v>
      </c>
      <c r="C79" s="51"/>
      <c r="D79" s="51"/>
      <c r="E79" s="51"/>
      <c r="F79" s="51"/>
      <c r="G79" s="51"/>
      <c r="H79" s="51"/>
    </row>
    <row r="80" spans="2:8" x14ac:dyDescent="0.2">
      <c r="C80" s="1"/>
      <c r="E80" s="1"/>
      <c r="H80" s="1"/>
    </row>
    <row r="81" spans="2:8" ht="13.5" x14ac:dyDescent="0.25">
      <c r="B81" s="52"/>
      <c r="C81" s="1"/>
      <c r="D81" s="52"/>
      <c r="E81" s="53"/>
      <c r="H81" s="1"/>
    </row>
    <row r="82" spans="2:8" ht="13.5" x14ac:dyDescent="0.25">
      <c r="B82" s="54" t="s">
        <v>78</v>
      </c>
      <c r="C82" s="1"/>
      <c r="D82" s="55" t="s">
        <v>79</v>
      </c>
      <c r="E82" s="55"/>
      <c r="H82" s="1"/>
    </row>
    <row r="83" spans="2:8" ht="13.5" x14ac:dyDescent="0.25">
      <c r="B83" s="54" t="s">
        <v>80</v>
      </c>
      <c r="C83" s="1"/>
      <c r="D83" s="55" t="s">
        <v>81</v>
      </c>
      <c r="E83" s="55"/>
      <c r="H83" s="1"/>
    </row>
    <row r="84" spans="2:8" ht="13.5" x14ac:dyDescent="0.25">
      <c r="B84" s="56"/>
      <c r="C84" s="1"/>
      <c r="E84" s="1"/>
      <c r="H84" s="1"/>
    </row>
    <row r="85" spans="2:8" ht="13.5" x14ac:dyDescent="0.25">
      <c r="B85" s="56"/>
      <c r="C85" s="1"/>
      <c r="E85" s="1"/>
      <c r="H85" s="1"/>
    </row>
    <row r="86" spans="2:8" ht="13.5" x14ac:dyDescent="0.25">
      <c r="B86" s="56"/>
      <c r="C86" s="1"/>
      <c r="E86" s="1"/>
      <c r="H86" s="1"/>
    </row>
    <row r="87" spans="2:8" ht="13.5" x14ac:dyDescent="0.25">
      <c r="B87" s="52"/>
      <c r="C87" s="1"/>
      <c r="E87" s="1"/>
      <c r="H87" s="1"/>
    </row>
    <row r="88" spans="2:8" ht="13.5" x14ac:dyDescent="0.25">
      <c r="B88" s="54" t="s">
        <v>82</v>
      </c>
      <c r="C88" s="1"/>
      <c r="E88" s="1"/>
      <c r="H88" s="1"/>
    </row>
    <row r="89" spans="2:8" ht="13.5" x14ac:dyDescent="0.25">
      <c r="B89" s="54" t="s">
        <v>83</v>
      </c>
      <c r="C89" s="1"/>
      <c r="E89" s="1"/>
      <c r="H89" s="1"/>
    </row>
  </sheetData>
  <mergeCells count="14">
    <mergeCell ref="G7:G8"/>
    <mergeCell ref="B79:H79"/>
    <mergeCell ref="D82:E82"/>
    <mergeCell ref="D83:E83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EAED0-F5D2-471D-A38D-61F439CF2473}">
  <sheetPr>
    <tabColor rgb="FFFFFF00"/>
    <pageSetUpPr fitToPage="1"/>
  </sheetPr>
  <dimension ref="B1:H89"/>
  <sheetViews>
    <sheetView tabSelected="1" workbookViewId="0">
      <pane ySplit="8" topLeftCell="A9" activePane="bottomLeft" state="frozen"/>
      <selection pane="bottomLeft" activeCell="D11" sqref="D11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76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/>
      <c r="D13" s="4"/>
      <c r="E13" s="3">
        <f>C13+D13</f>
        <v>0</v>
      </c>
      <c r="F13" s="4"/>
      <c r="G13" s="4"/>
      <c r="H13" s="3">
        <f>G13-C13</f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>C14+D14</f>
        <v>0</v>
      </c>
      <c r="F14" s="4">
        <v>1544.43</v>
      </c>
      <c r="G14" s="4">
        <v>1544.43</v>
      </c>
      <c r="H14" s="3">
        <f>G14-C14</f>
        <v>1544.43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>C16+D16</f>
        <v>83248114.969999999</v>
      </c>
      <c r="F16" s="4">
        <v>51122917.899999999</v>
      </c>
      <c r="G16" s="4">
        <v>51122917.899999999</v>
      </c>
      <c r="H16" s="3">
        <f>G16-C16</f>
        <v>-32125197.07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350000</v>
      </c>
      <c r="G36" s="3">
        <f>G37</f>
        <v>350000</v>
      </c>
      <c r="H36" s="3">
        <f>H37</f>
        <v>350000</v>
      </c>
    </row>
    <row r="37" spans="2:8" x14ac:dyDescent="0.2">
      <c r="B37" s="21" t="s">
        <v>36</v>
      </c>
      <c r="C37" s="3">
        <v>0</v>
      </c>
      <c r="D37" s="4">
        <v>0</v>
      </c>
      <c r="E37" s="3">
        <f>C37+D37</f>
        <v>0</v>
      </c>
      <c r="F37" s="4">
        <v>350000</v>
      </c>
      <c r="G37" s="4">
        <v>350000</v>
      </c>
      <c r="H37" s="3">
        <f>G37-C37</f>
        <v>350000</v>
      </c>
    </row>
    <row r="38" spans="2:8" x14ac:dyDescent="0.2">
      <c r="B38" s="20" t="s">
        <v>37</v>
      </c>
      <c r="C38" s="3">
        <f>C39+C40</f>
        <v>1100400</v>
      </c>
      <c r="D38" s="3">
        <f>D39+D40</f>
        <v>0</v>
      </c>
      <c r="E38" s="3">
        <f>E39+E40</f>
        <v>1100400</v>
      </c>
      <c r="F38" s="3">
        <f>F39+F40</f>
        <v>593385</v>
      </c>
      <c r="G38" s="3">
        <f>G39+G40</f>
        <v>593385</v>
      </c>
      <c r="H38" s="3">
        <f>H39+H40</f>
        <v>-507015</v>
      </c>
    </row>
    <row r="39" spans="2:8" x14ac:dyDescent="0.2">
      <c r="B39" s="21" t="s">
        <v>38</v>
      </c>
      <c r="C39" s="3">
        <v>1100400</v>
      </c>
      <c r="D39" s="4">
        <v>0</v>
      </c>
      <c r="E39" s="3">
        <f>C39+D39</f>
        <v>1100400</v>
      </c>
      <c r="F39" s="4">
        <v>593385</v>
      </c>
      <c r="G39" s="4">
        <v>593385</v>
      </c>
      <c r="H39" s="3">
        <f>G39-C39</f>
        <v>-507015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84348514.969999999</v>
      </c>
      <c r="D42" s="8">
        <f>D10+D11+D12+D13+D14+D15+D16+D17+D29+D35+D36+D38</f>
        <v>0</v>
      </c>
      <c r="E42" s="8">
        <f>E10+E11+E12+E13+E14+E15+E16+E17+E29+E35+E36+E38</f>
        <v>84348514.969999999</v>
      </c>
      <c r="F42" s="8">
        <f>F10+F11+F12+F13+F14+F15+F16+F17+F29+F35+F36+F38</f>
        <v>52067847.329999998</v>
      </c>
      <c r="G42" s="8">
        <f>G10+G11+G12+G13+G14+G15+G16+G17+G29+G35+G36+G38</f>
        <v>52067847.329999998</v>
      </c>
      <c r="H42" s="8">
        <f>H10+H11+H12+H13+H14+H15+H16+H17+H29+H35+H36+H38</f>
        <v>-32280667.640000001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>C64+D64</f>
        <v>5600000</v>
      </c>
      <c r="F64" s="4">
        <v>308862</v>
      </c>
      <c r="G64" s="4">
        <v>308862</v>
      </c>
      <c r="H64" s="3">
        <f>G64-C64</f>
        <v>-5291138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5600000</v>
      </c>
      <c r="D67" s="12">
        <f>D47+D56+D61+D64+D65</f>
        <v>0</v>
      </c>
      <c r="E67" s="12">
        <f>E47+E56+E61+E64+E65</f>
        <v>5600000</v>
      </c>
      <c r="F67" s="12">
        <f>F47+F56+F61+F64+F65</f>
        <v>308862</v>
      </c>
      <c r="G67" s="12">
        <f>G47+G56+G61+G64+G65</f>
        <v>308862</v>
      </c>
      <c r="H67" s="12">
        <f>H47+H56+H61+H64+H65</f>
        <v>-5291138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89948514.969999999</v>
      </c>
      <c r="D72" s="12">
        <f>D42+D67+D69</f>
        <v>0</v>
      </c>
      <c r="E72" s="12">
        <f>E42+E67+E69</f>
        <v>89948514.969999999</v>
      </c>
      <c r="F72" s="12">
        <f>F42+F67+F69</f>
        <v>52376709.329999998</v>
      </c>
      <c r="G72" s="12">
        <f>G42+G67+G69</f>
        <v>52376709.329999998</v>
      </c>
      <c r="H72" s="12">
        <f>H42+H67+H69</f>
        <v>-37571805.640000001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30" customHeight="1" x14ac:dyDescent="0.2">
      <c r="B79" s="51" t="s">
        <v>77</v>
      </c>
      <c r="C79" s="51"/>
      <c r="D79" s="51"/>
      <c r="E79" s="51"/>
      <c r="F79" s="51"/>
      <c r="G79" s="51"/>
      <c r="H79" s="51"/>
    </row>
    <row r="80" spans="2:8" x14ac:dyDescent="0.2">
      <c r="C80" s="1"/>
      <c r="E80" s="1"/>
      <c r="H80" s="1"/>
    </row>
    <row r="81" spans="2:8" ht="13.5" x14ac:dyDescent="0.25">
      <c r="B81" s="52"/>
      <c r="C81" s="1"/>
      <c r="D81" s="52"/>
      <c r="E81" s="53"/>
      <c r="H81" s="1"/>
    </row>
    <row r="82" spans="2:8" ht="13.5" x14ac:dyDescent="0.25">
      <c r="B82" s="54" t="s">
        <v>78</v>
      </c>
      <c r="C82" s="1"/>
      <c r="D82" s="55" t="s">
        <v>79</v>
      </c>
      <c r="E82" s="55"/>
      <c r="H82" s="1"/>
    </row>
    <row r="83" spans="2:8" ht="13.5" x14ac:dyDescent="0.25">
      <c r="B83" s="54" t="s">
        <v>80</v>
      </c>
      <c r="C83" s="1"/>
      <c r="D83" s="55" t="s">
        <v>81</v>
      </c>
      <c r="E83" s="55"/>
      <c r="H83" s="1"/>
    </row>
    <row r="84" spans="2:8" ht="13.5" x14ac:dyDescent="0.25">
      <c r="B84" s="56"/>
      <c r="C84" s="1"/>
      <c r="E84" s="1"/>
      <c r="H84" s="1"/>
    </row>
    <row r="85" spans="2:8" ht="13.5" x14ac:dyDescent="0.25">
      <c r="B85" s="56"/>
      <c r="C85" s="1"/>
      <c r="E85" s="1"/>
      <c r="H85" s="1"/>
    </row>
    <row r="86" spans="2:8" ht="13.5" x14ac:dyDescent="0.25">
      <c r="B86" s="56"/>
      <c r="C86" s="1"/>
      <c r="E86" s="1"/>
      <c r="H86" s="1"/>
    </row>
    <row r="87" spans="2:8" ht="13.5" x14ac:dyDescent="0.25">
      <c r="B87" s="52"/>
      <c r="C87" s="1"/>
      <c r="E87" s="1"/>
      <c r="H87" s="1"/>
    </row>
    <row r="88" spans="2:8" ht="13.5" x14ac:dyDescent="0.25">
      <c r="B88" s="54" t="s">
        <v>82</v>
      </c>
      <c r="C88" s="1"/>
      <c r="E88" s="1"/>
      <c r="H88" s="1"/>
    </row>
    <row r="89" spans="2:8" ht="13.5" x14ac:dyDescent="0.25">
      <c r="B89" s="54" t="s">
        <v>83</v>
      </c>
      <c r="C89" s="1"/>
      <c r="E89" s="1"/>
      <c r="H89" s="1"/>
    </row>
  </sheetData>
  <mergeCells count="14">
    <mergeCell ref="G7:G8"/>
    <mergeCell ref="B79:H79"/>
    <mergeCell ref="D82:E82"/>
    <mergeCell ref="D83:E83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F5_EAID ENE</vt:lpstr>
      <vt:lpstr>F5_EAID FEB</vt:lpstr>
      <vt:lpstr>F5_EAID MAR</vt:lpstr>
      <vt:lpstr>'F5_EAID ENE'!Títulos_a_imprimir</vt:lpstr>
      <vt:lpstr>'F5_EAID FEB'!Títulos_a_imprimir</vt:lpstr>
      <vt:lpstr>'F5_EAID MAR'!Títulos_a_imprimir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2025-04-20T09:56:52Z</cp:lastPrinted>
  <dcterms:created xsi:type="dcterms:W3CDTF">2016-10-11T20:13:05Z</dcterms:created>
  <dcterms:modified xsi:type="dcterms:W3CDTF">2025-04-20T09:56:57Z</dcterms:modified>
</cp:coreProperties>
</file>