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3 DISCIPLINA FIN\"/>
    </mc:Choice>
  </mc:AlternateContent>
  <xr:revisionPtr revIDLastSave="0" documentId="13_ncr:9_{9B78CCCE-BB86-43EF-9567-2BAB0BACF07F}" xr6:coauthVersionLast="47" xr6:coauthVersionMax="47" xr10:uidLastSave="{00000000-0000-0000-0000-000000000000}"/>
  <bookViews>
    <workbookView xWindow="-120" yWindow="-120" windowWidth="29040" windowHeight="15720" xr2:uid="{FA2942C5-AF16-4463-A0B4-5D40C65858FF}"/>
  </bookViews>
  <sheets>
    <sheet name="F4_BP ENE" sheetId="1" r:id="rId1"/>
    <sheet name="F4_BP FEB" sheetId="2" r:id="rId2"/>
    <sheet name="F4_BP MAR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3" l="1"/>
  <c r="D14" i="3"/>
  <c r="E14" i="3"/>
  <c r="C18" i="3"/>
  <c r="D18" i="3"/>
  <c r="E18" i="3"/>
  <c r="C31" i="3"/>
  <c r="D31" i="3"/>
  <c r="E31" i="3"/>
  <c r="C41" i="3"/>
  <c r="C48" i="3" s="1"/>
  <c r="C12" i="3" s="1"/>
  <c r="C9" i="3" s="1"/>
  <c r="C22" i="3" s="1"/>
  <c r="C24" i="3" s="1"/>
  <c r="C26" i="3" s="1"/>
  <c r="C35" i="3" s="1"/>
  <c r="D41" i="3"/>
  <c r="E41" i="3"/>
  <c r="C44" i="3"/>
  <c r="D44" i="3"/>
  <c r="D48" i="3" s="1"/>
  <c r="D12" i="3" s="1"/>
  <c r="D9" i="3" s="1"/>
  <c r="D22" i="3" s="1"/>
  <c r="D24" i="3" s="1"/>
  <c r="D26" i="3" s="1"/>
  <c r="D35" i="3" s="1"/>
  <c r="E44" i="3"/>
  <c r="E48" i="3"/>
  <c r="E12" i="3" s="1"/>
  <c r="E9" i="3" s="1"/>
  <c r="E22" i="3" s="1"/>
  <c r="E24" i="3" s="1"/>
  <c r="E26" i="3" s="1"/>
  <c r="E35" i="3" s="1"/>
  <c r="C54" i="3"/>
  <c r="D54" i="3"/>
  <c r="E54" i="3"/>
  <c r="C56" i="3"/>
  <c r="C64" i="3" s="1"/>
  <c r="C66" i="3" s="1"/>
  <c r="D56" i="3"/>
  <c r="E56" i="3"/>
  <c r="C57" i="3"/>
  <c r="D57" i="3"/>
  <c r="E57" i="3"/>
  <c r="C58" i="3"/>
  <c r="D58" i="3"/>
  <c r="E58" i="3"/>
  <c r="C60" i="3"/>
  <c r="D60" i="3"/>
  <c r="E60" i="3"/>
  <c r="D62" i="3"/>
  <c r="D64" i="3" s="1"/>
  <c r="D66" i="3" s="1"/>
  <c r="E62" i="3"/>
  <c r="E64" i="3"/>
  <c r="E66" i="3" s="1"/>
  <c r="C72" i="3"/>
  <c r="C82" i="3" s="1"/>
  <c r="C84" i="3" s="1"/>
  <c r="D72" i="3"/>
  <c r="E72" i="3"/>
  <c r="C74" i="3"/>
  <c r="D74" i="3"/>
  <c r="D82" i="3" s="1"/>
  <c r="D84" i="3" s="1"/>
  <c r="C75" i="3"/>
  <c r="D75" i="3"/>
  <c r="E75" i="3"/>
  <c r="E74" i="3" s="1"/>
  <c r="E82" i="3" s="1"/>
  <c r="E84" i="3" s="1"/>
  <c r="C76" i="3"/>
  <c r="D76" i="3"/>
  <c r="E76" i="3"/>
  <c r="C78" i="3"/>
  <c r="D78" i="3"/>
  <c r="E78" i="3"/>
  <c r="D80" i="3"/>
  <c r="E80" i="3"/>
  <c r="C14" i="2"/>
  <c r="D14" i="2"/>
  <c r="E14" i="2"/>
  <c r="C18" i="2"/>
  <c r="D18" i="2"/>
  <c r="E18" i="2"/>
  <c r="C31" i="2"/>
  <c r="D31" i="2"/>
  <c r="E31" i="2"/>
  <c r="C41" i="2"/>
  <c r="C48" i="2" s="1"/>
  <c r="C12" i="2" s="1"/>
  <c r="C9" i="2" s="1"/>
  <c r="C22" i="2" s="1"/>
  <c r="C24" i="2" s="1"/>
  <c r="C26" i="2" s="1"/>
  <c r="C35" i="2" s="1"/>
  <c r="D41" i="2"/>
  <c r="E41" i="2"/>
  <c r="C44" i="2"/>
  <c r="D44" i="2"/>
  <c r="D48" i="2" s="1"/>
  <c r="D12" i="2" s="1"/>
  <c r="D9" i="2" s="1"/>
  <c r="D22" i="2" s="1"/>
  <c r="D24" i="2" s="1"/>
  <c r="D26" i="2" s="1"/>
  <c r="D35" i="2" s="1"/>
  <c r="E44" i="2"/>
  <c r="E48" i="2"/>
  <c r="E12" i="2" s="1"/>
  <c r="E9" i="2" s="1"/>
  <c r="E22" i="2" s="1"/>
  <c r="E24" i="2" s="1"/>
  <c r="E26" i="2" s="1"/>
  <c r="E35" i="2" s="1"/>
  <c r="C54" i="2"/>
  <c r="D54" i="2"/>
  <c r="E54" i="2"/>
  <c r="C56" i="2"/>
  <c r="C64" i="2" s="1"/>
  <c r="C66" i="2" s="1"/>
  <c r="D56" i="2"/>
  <c r="E56" i="2"/>
  <c r="C57" i="2"/>
  <c r="D57" i="2"/>
  <c r="E57" i="2"/>
  <c r="C58" i="2"/>
  <c r="D58" i="2"/>
  <c r="E58" i="2"/>
  <c r="C60" i="2"/>
  <c r="D60" i="2"/>
  <c r="E60" i="2"/>
  <c r="D62" i="2"/>
  <c r="D64" i="2" s="1"/>
  <c r="D66" i="2" s="1"/>
  <c r="E62" i="2"/>
  <c r="E64" i="2"/>
  <c r="E66" i="2" s="1"/>
  <c r="C72" i="2"/>
  <c r="C82" i="2" s="1"/>
  <c r="C84" i="2" s="1"/>
  <c r="D72" i="2"/>
  <c r="D82" i="2" s="1"/>
  <c r="D84" i="2" s="1"/>
  <c r="E72" i="2"/>
  <c r="C74" i="2"/>
  <c r="D74" i="2"/>
  <c r="C75" i="2"/>
  <c r="D75" i="2"/>
  <c r="E75" i="2"/>
  <c r="E74" i="2" s="1"/>
  <c r="E82" i="2" s="1"/>
  <c r="E84" i="2" s="1"/>
  <c r="C76" i="2"/>
  <c r="D76" i="2"/>
  <c r="E76" i="2"/>
  <c r="C78" i="2"/>
  <c r="D78" i="2"/>
  <c r="E78" i="2"/>
  <c r="D80" i="2"/>
  <c r="E80" i="2"/>
  <c r="C18" i="1"/>
  <c r="E80" i="1"/>
  <c r="D80" i="1"/>
  <c r="D78" i="1"/>
  <c r="E78" i="1"/>
  <c r="C78" i="1"/>
  <c r="D76" i="1"/>
  <c r="E76" i="1"/>
  <c r="D75" i="1"/>
  <c r="D74" i="1"/>
  <c r="E75" i="1"/>
  <c r="E74" i="1"/>
  <c r="C76" i="1"/>
  <c r="C75" i="1"/>
  <c r="C74" i="1"/>
  <c r="D72" i="1"/>
  <c r="E72" i="1"/>
  <c r="C72" i="1"/>
  <c r="C82" i="1"/>
  <c r="C84" i="1"/>
  <c r="E62" i="1"/>
  <c r="D62" i="1"/>
  <c r="D60" i="1"/>
  <c r="E60" i="1"/>
  <c r="C60" i="1"/>
  <c r="D58" i="1"/>
  <c r="E58" i="1"/>
  <c r="D57" i="1"/>
  <c r="E57" i="1"/>
  <c r="C58" i="1"/>
  <c r="C57" i="1"/>
  <c r="D56" i="1"/>
  <c r="E56" i="1"/>
  <c r="C56" i="1"/>
  <c r="D54" i="1"/>
  <c r="E54" i="1"/>
  <c r="C54" i="1"/>
  <c r="C64" i="1"/>
  <c r="C66" i="1"/>
  <c r="D44" i="1"/>
  <c r="E44" i="1"/>
  <c r="C44" i="1"/>
  <c r="D41" i="1"/>
  <c r="D48" i="1"/>
  <c r="D12" i="1"/>
  <c r="D9" i="1"/>
  <c r="E41" i="1"/>
  <c r="E48" i="1"/>
  <c r="E12" i="1"/>
  <c r="E9" i="1"/>
  <c r="C41" i="1"/>
  <c r="C48" i="1"/>
  <c r="C12" i="1"/>
  <c r="C9" i="1"/>
  <c r="D31" i="1"/>
  <c r="E31" i="1"/>
  <c r="C31" i="1"/>
  <c r="E18" i="1"/>
  <c r="D18" i="1"/>
  <c r="D14" i="1"/>
  <c r="E14" i="1"/>
  <c r="C14" i="1"/>
  <c r="E82" i="1"/>
  <c r="E84" i="1"/>
  <c r="E22" i="1"/>
  <c r="E24" i="1"/>
  <c r="E26" i="1"/>
  <c r="E35" i="1"/>
  <c r="D22" i="1"/>
  <c r="D24" i="1"/>
  <c r="D26" i="1"/>
  <c r="D35" i="1"/>
  <c r="C22" i="1"/>
  <c r="C24" i="1"/>
  <c r="C26" i="1"/>
  <c r="C35" i="1"/>
  <c r="E64" i="1"/>
  <c r="E66" i="1"/>
  <c r="D64" i="1"/>
  <c r="D66" i="1"/>
  <c r="D82" i="1"/>
  <c r="D84" i="1"/>
</calcChain>
</file>

<file path=xl/sharedStrings.xml><?xml version="1.0" encoding="utf-8"?>
<sst xmlns="http://schemas.openxmlformats.org/spreadsheetml/2006/main" count="231" uniqueCount="55">
  <si>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</si>
  <si>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</si>
  <si>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</si>
  <si>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</si>
  <si>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</si>
  <si>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</si>
  <si>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</si>
  <si>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</si>
  <si>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</si>
  <si>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</si>
  <si>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</si>
  <si>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</si>
  <si>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</si>
  <si>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</si>
  <si>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</si>
  <si>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</si>
  <si>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</si>
  <si>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</si>
  <si>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</si>
  <si>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</si>
  <si>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</si>
  <si>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</si>
  <si>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</si>
  <si>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</si>
  <si>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</si>
  <si>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</si>
  <si>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</si>
  <si>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</si>
  <si>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</si>
  <si>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</si>
  <si>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</si>
  <si>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</si>
  <si>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</si>
  <si>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</si>
  <si>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</si>
  <si>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</si>
  <si>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</si>
  <si>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</si>
  <si>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</si>
  <si>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</si>
  <si>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</si>
  <si>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</si>
  <si>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</si>
  <si>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</si>
  <si>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Comisión de Agua y Alcantarillado del Municipio de Tulancingo de Bravo, Hidalgo (a)</t>
  </si>
  <si>
    <t>Del 1 de Enero al 31 de Enero de 2025 (b)</t>
  </si>
  <si>
    <t>Del 1 de Enero al 28 de Febrero de 2025 (b)</t>
  </si>
  <si>
    <t>Del 1 de Enero al 31 de Marzo de 2025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</si>
  <si>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</si>
  <si>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ARQ. MARÍA DE LOS ÁNGELES MALDONADO MORGADO</t>
  </si>
  <si>
    <t>DIRECTORA GENERAL</t>
  </si>
  <si>
    <t>ING. FERNANDO VITAL LICONA</t>
  </si>
  <si>
    <t>COMISARIO</t>
  </si>
  <si>
    <t>LC. NOHEMÍ DE LEÓN MAYORAL</t>
  </si>
  <si>
    <t>DIRECTORA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</si>
</sst>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#,##0_ ;[Red]\-#,##0\ "/>
  </numFmts>
  <fonts count="7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vertical="center" wrapText="1"/>
    </xf>
    <xf numFmtId="172" fontId="3" fillId="0" borderId="2" xfId="0" applyNumberFormat="1" applyFont="1" applyBorder="1" applyAlignment="1">
      <alignment vertical="center" wrapText="1"/>
    </xf>
    <xf numFmtId="172" fontId="4" fillId="0" borderId="5" xfId="0" applyNumberFormat="1" applyFont="1" applyBorder="1" applyAlignment="1">
      <alignment vertical="center" wrapText="1"/>
    </xf>
    <xf numFmtId="172" fontId="4" fillId="0" borderId="2" xfId="0" applyNumberFormat="1" applyFont="1" applyBorder="1" applyAlignment="1">
      <alignment vertical="center" wrapText="1"/>
    </xf>
    <xf numFmtId="172" fontId="3" fillId="0" borderId="5" xfId="0" applyNumberFormat="1" applyFont="1" applyBorder="1" applyAlignment="1">
      <alignment horizontal="left" vertical="center" wrapText="1" indent="5"/>
    </xf>
    <xf numFmtId="172" fontId="3" fillId="0" borderId="5" xfId="0" applyNumberFormat="1" applyFont="1" applyBorder="1" applyAlignment="1">
      <alignment vertical="center" wrapText="1"/>
    </xf>
    <xf numFmtId="172" fontId="3" fillId="2" borderId="2" xfId="0" applyNumberFormat="1" applyFont="1" applyFill="1" applyBorder="1" applyAlignment="1">
      <alignment vertical="center" wrapText="1"/>
    </xf>
    <xf numFmtId="172" fontId="3" fillId="0" borderId="6" xfId="0" applyNumberFormat="1" applyFont="1" applyBorder="1" applyAlignment="1">
      <alignment vertical="center" wrapText="1"/>
    </xf>
    <xf numFmtId="172" fontId="3" fillId="0" borderId="3" xfId="0" applyNumberFormat="1" applyFont="1" applyBorder="1" applyAlignment="1">
      <alignment vertical="center" wrapText="1"/>
    </xf>
    <xf numFmtId="172" fontId="4" fillId="2" borderId="7" xfId="0" applyNumberFormat="1" applyFont="1" applyFill="1" applyBorder="1" applyAlignment="1">
      <alignment vertical="center"/>
    </xf>
    <xf numFmtId="172" fontId="4" fillId="2" borderId="8" xfId="0" applyNumberFormat="1" applyFont="1" applyFill="1" applyBorder="1" applyAlignment="1">
      <alignment horizontal="center" vertical="center" wrapText="1"/>
    </xf>
    <xf numFmtId="172" fontId="4" fillId="0" borderId="6" xfId="0" applyNumberFormat="1" applyFont="1" applyBorder="1" applyAlignment="1">
      <alignment vertical="center" wrapText="1"/>
    </xf>
    <xf numFmtId="172" fontId="4" fillId="0" borderId="3" xfId="0" applyNumberFormat="1" applyFont="1" applyBorder="1" applyAlignment="1">
      <alignment vertical="center" wrapText="1"/>
    </xf>
    <xf numFmtId="172" fontId="3" fillId="0" borderId="0" xfId="0" applyNumberFormat="1" applyFont="1"/>
    <xf numFmtId="172" fontId="4" fillId="2" borderId="9" xfId="0" applyNumberFormat="1" applyFont="1" applyFill="1" applyBorder="1" applyAlignment="1">
      <alignment horizontal="center" vertical="center"/>
    </xf>
    <xf numFmtId="172" fontId="4" fillId="2" borderId="3" xfId="0" applyNumberFormat="1" applyFont="1" applyFill="1" applyBorder="1" applyAlignment="1">
      <alignment horizontal="center" vertical="center"/>
    </xf>
    <xf numFmtId="172" fontId="3" fillId="0" borderId="4" xfId="0" applyNumberFormat="1" applyFont="1" applyBorder="1" applyAlignment="1">
      <alignment vertical="center"/>
    </xf>
    <xf numFmtId="172" fontId="3" fillId="0" borderId="2" xfId="0" applyNumberFormat="1" applyFont="1" applyBorder="1" applyAlignment="1">
      <alignment vertical="center"/>
    </xf>
    <xf numFmtId="172" fontId="4" fillId="0" borderId="5" xfId="0" applyNumberFormat="1" applyFont="1" applyBorder="1" applyAlignment="1">
      <alignment vertical="center"/>
    </xf>
    <xf numFmtId="172" fontId="4" fillId="0" borderId="2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left" vertical="center" indent="5"/>
    </xf>
    <xf numFmtId="172" fontId="3" fillId="0" borderId="5" xfId="0" applyNumberFormat="1" applyFont="1" applyBorder="1" applyAlignment="1">
      <alignment vertical="center"/>
    </xf>
    <xf numFmtId="172" fontId="4" fillId="0" borderId="6" xfId="0" applyNumberFormat="1" applyFont="1" applyBorder="1" applyAlignment="1">
      <alignment vertical="center"/>
    </xf>
    <xf numFmtId="172" fontId="4" fillId="0" borderId="3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justify" vertical="center"/>
    </xf>
    <xf numFmtId="172" fontId="3" fillId="0" borderId="5" xfId="0" applyNumberFormat="1" applyFont="1" applyBorder="1" applyAlignment="1">
      <alignment horizontal="left" vertical="center" indent="1"/>
    </xf>
    <xf numFmtId="172" fontId="3" fillId="3" borderId="2" xfId="0" applyNumberFormat="1" applyFont="1" applyFill="1" applyBorder="1" applyAlignment="1">
      <alignment vertical="center"/>
    </xf>
    <xf numFmtId="172" fontId="4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wrapText="1" indent="1"/>
    </xf>
    <xf numFmtId="172" fontId="3" fillId="0" borderId="5" xfId="0" applyNumberFormat="1" applyFont="1" applyBorder="1" applyAlignment="1">
      <alignment horizontal="left" vertical="center" wrapText="1" indent="1"/>
    </xf>
    <xf numFmtId="172" fontId="3" fillId="0" borderId="12" xfId="0" applyNumberFormat="1" applyFont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2" fontId="4" fillId="2" borderId="10" xfId="0" applyNumberFormat="1" applyFont="1" applyFill="1" applyBorder="1" applyAlignment="1">
      <alignment vertical="center"/>
    </xf>
    <xf numFmtId="172" fontId="4" fillId="2" borderId="11" xfId="0" applyNumberFormat="1" applyFont="1" applyFill="1" applyBorder="1" applyAlignment="1">
      <alignment vertical="center"/>
    </xf>
    <xf numFmtId="172" fontId="4" fillId="2" borderId="4" xfId="0" applyNumberFormat="1" applyFont="1" applyFill="1" applyBorder="1" applyAlignment="1">
      <alignment horizontal="center" vertical="center"/>
    </xf>
    <xf numFmtId="172" fontId="4" fillId="2" borderId="6" xfId="0" applyNumberFormat="1" applyFont="1" applyFill="1" applyBorder="1" applyAlignment="1">
      <alignment horizontal="center" vertical="center"/>
    </xf>
    <xf numFmtId="172" fontId="4" fillId="2" borderId="4" xfId="0" applyNumberFormat="1" applyFont="1" applyFill="1" applyBorder="1" applyAlignment="1">
      <alignment horizontal="center" vertical="center" wrapText="1"/>
    </xf>
    <xf numFmtId="172" fontId="4" fillId="2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0" borderId="13" xfId="0" applyFont="1" applyBorder="1" applyAlignment="1">
      <alignment horizontal="center" wrapText="1"/>
    </xf>
    <xf numFmtId="0" fontId="6" fillId="0" borderId="15" xfId="0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6D6DF-AA5A-453B-946F-6241B0EEF98A}">
  <sheetPr>
    <tabColor rgb="FFFFFF00"/>
    <pageSetUpPr fitToPage="1"/>
  </sheetPr>
  <dimension ref="B1:E97"/>
  <sheetViews>
    <sheetView tabSelected="1" workbookViewId="0">
      <pane ySplit="8" topLeftCell="A11" activePane="bottomLeft" state="frozen"/>
      <selection pane="bottomLeft" activeCell="B31" sqref="B31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40"/>
      <c r="D3" s="40"/>
      <c r="E3" s="41"/>
    </row>
    <row r="4" spans="2:5" x14ac:dyDescent="0.2">
      <c r="B4" s="39" t="s">
        <v>45</v>
      </c>
      <c r="C4" s="40"/>
      <c r="D4" s="40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89948514.969999999</v>
      </c>
      <c r="D9" s="8">
        <f>SUM(D10:D12)</f>
        <v>36904405.530000001</v>
      </c>
      <c r="E9" s="8">
        <f>SUM(E10:E12)</f>
        <v>36904405.530000001</v>
      </c>
    </row>
    <row r="10" spans="2:5" x14ac:dyDescent="0.2">
      <c r="B10" s="9" t="s">
        <v>9</v>
      </c>
      <c r="C10" s="6">
        <v>84348514.969999999</v>
      </c>
      <c r="D10" s="6">
        <v>36904405.530000001</v>
      </c>
      <c r="E10" s="6">
        <v>36904405.530000001</v>
      </c>
    </row>
    <row r="11" spans="2:5" x14ac:dyDescent="0.2">
      <c r="B11" s="9" t="s">
        <v>10</v>
      </c>
      <c r="C11" s="6">
        <v>5600000</v>
      </c>
      <c r="D11" s="6">
        <v>0</v>
      </c>
      <c r="E11" s="6">
        <v>0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89948514.969999999</v>
      </c>
      <c r="D14" s="8">
        <f>SUM(D15:D16)</f>
        <v>7485310.6100000003</v>
      </c>
      <c r="E14" s="8">
        <f>SUM(E15:E16)</f>
        <v>7021048.3799999999</v>
      </c>
    </row>
    <row r="15" spans="2:5" x14ac:dyDescent="0.2">
      <c r="B15" s="9" t="s">
        <v>12</v>
      </c>
      <c r="C15" s="6">
        <v>84348514.969999999</v>
      </c>
      <c r="D15" s="6">
        <v>7485310.6100000003</v>
      </c>
      <c r="E15" s="6">
        <v>7021048.3799999999</v>
      </c>
    </row>
    <row r="16" spans="2:5" x14ac:dyDescent="0.2">
      <c r="B16" s="9" t="s">
        <v>13</v>
      </c>
      <c r="C16" s="6">
        <v>5600000</v>
      </c>
      <c r="D16" s="6">
        <v>0</v>
      </c>
      <c r="E16" s="6">
        <v>0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29419094.920000002</v>
      </c>
      <c r="E22" s="7">
        <f>E9-E14+E18</f>
        <v>29883357.150000002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29419094.920000002</v>
      </c>
      <c r="E24" s="7">
        <f>E22-E12</f>
        <v>29883357.150000002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29419094.920000002</v>
      </c>
      <c r="E26" s="8">
        <f>E24-E18</f>
        <v>29883357.150000002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29419094.920000002</v>
      </c>
      <c r="E35" s="8">
        <f>E26+E31</f>
        <v>29883357.150000002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84348514.969999999</v>
      </c>
      <c r="D54" s="26">
        <f>D10</f>
        <v>36904405.530000001</v>
      </c>
      <c r="E54" s="26">
        <f>E10</f>
        <v>36904405.530000001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84348514.969999999</v>
      </c>
      <c r="D60" s="22">
        <f>D15</f>
        <v>7485310.6100000003</v>
      </c>
      <c r="E60" s="22">
        <f>E15</f>
        <v>7021048.3799999999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29419094.920000002</v>
      </c>
      <c r="E64" s="23">
        <f>E54+E56-E60+E62</f>
        <v>29883357.150000002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29419094.920000002</v>
      </c>
      <c r="E66" s="23">
        <f>E64-E56</f>
        <v>29883357.150000002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5600000</v>
      </c>
      <c r="D72" s="26">
        <f>D11</f>
        <v>0</v>
      </c>
      <c r="E72" s="26">
        <f>E11</f>
        <v>0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5600000</v>
      </c>
      <c r="D78" s="22">
        <f>D16</f>
        <v>0</v>
      </c>
      <c r="E78" s="22">
        <f>E16</f>
        <v>0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0</v>
      </c>
      <c r="E82" s="23">
        <f>E72+E74-E78+E80</f>
        <v>0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0</v>
      </c>
      <c r="E84" s="23">
        <f>E82-E74</f>
        <v>0</v>
      </c>
    </row>
    <row r="85" spans="2:5" ht="13.5" thickBot="1" x14ac:dyDescent="0.25">
      <c r="B85" s="27"/>
      <c r="C85" s="28"/>
      <c r="D85" s="27"/>
      <c r="E85" s="27"/>
    </row>
    <row r="86" spans="2:5" ht="30" customHeight="1" x14ac:dyDescent="0.2">
      <c r="B86" s="56" t="s">
        <v>48</v>
      </c>
      <c r="C86" s="56"/>
      <c r="D86" s="56"/>
      <c r="E86" s="56"/>
    </row>
    <row r="88" spans="2:5" ht="13.5" x14ac:dyDescent="0.25">
      <c r="B88" s="57"/>
      <c r="D88" s="57"/>
      <c r="E88" s="61"/>
    </row>
    <row r="89" spans="2:5" ht="13.5" x14ac:dyDescent="0.25">
      <c r="B89" s="59" t="s">
        <v>49</v>
      </c>
      <c r="D89" s="60" t="s">
        <v>53</v>
      </c>
      <c r="E89" s="60"/>
    </row>
    <row r="90" spans="2:5" ht="13.5" x14ac:dyDescent="0.25">
      <c r="B90" s="59" t="s">
        <v>50</v>
      </c>
      <c r="D90" s="60" t="s">
        <v>54</v>
      </c>
      <c r="E90" s="60"/>
    </row>
    <row r="91" spans="2:5" ht="13.5" x14ac:dyDescent="0.25">
      <c r="B91" s="58"/>
    </row>
    <row r="92" spans="2:5" ht="13.5" x14ac:dyDescent="0.25">
      <c r="B92" s="58"/>
    </row>
    <row r="93" spans="2:5" ht="13.5" x14ac:dyDescent="0.25">
      <c r="B93" s="58"/>
    </row>
    <row r="94" spans="2:5" ht="13.5" x14ac:dyDescent="0.25">
      <c r="B94" s="57"/>
    </row>
    <row r="95" spans="2:5" ht="13.5" x14ac:dyDescent="0.25">
      <c r="B95" s="59" t="s">
        <v>51</v>
      </c>
    </row>
    <row r="96" spans="2:5" ht="13.5" x14ac:dyDescent="0.25">
      <c r="B96" s="59" t="s">
        <v>52</v>
      </c>
    </row>
    <row r="97" s="1" customFormat="1" x14ac:dyDescent="0.2"/>
  </sheetData>
  <mergeCells count="18">
    <mergeCell ref="B86:E86"/>
    <mergeCell ref="D89:E89"/>
    <mergeCell ref="D90:E90"/>
    <mergeCell ref="B51:B52"/>
    <mergeCell ref="D51:D52"/>
    <mergeCell ref="B38:B39"/>
    <mergeCell ref="C38:C39"/>
    <mergeCell ref="D38:D39"/>
    <mergeCell ref="B69:B70"/>
    <mergeCell ref="C69:C70"/>
    <mergeCell ref="D69:D70"/>
    <mergeCell ref="B28:E28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A95A2-B5EA-4633-932A-8BADC969235D}">
  <sheetPr>
    <tabColor rgb="FFFFFF00"/>
    <pageSetUpPr fitToPage="1"/>
  </sheetPr>
  <dimension ref="B1:E97"/>
  <sheetViews>
    <sheetView workbookViewId="0">
      <pane ySplit="8" topLeftCell="A9" activePane="bottomLeft" state="frozen"/>
      <selection pane="bottomLeft" activeCell="B30" sqref="B30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55"/>
      <c r="D3" s="55"/>
      <c r="E3" s="41"/>
    </row>
    <row r="4" spans="2:5" x14ac:dyDescent="0.2">
      <c r="B4" s="39" t="s">
        <v>46</v>
      </c>
      <c r="C4" s="55"/>
      <c r="D4" s="55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89948514.969999999</v>
      </c>
      <c r="D9" s="8">
        <f>SUM(D10:D12)</f>
        <v>45661107.689999998</v>
      </c>
      <c r="E9" s="8">
        <f>SUM(E10:E12)</f>
        <v>45661107.689999998</v>
      </c>
    </row>
    <row r="10" spans="2:5" x14ac:dyDescent="0.2">
      <c r="B10" s="9" t="s">
        <v>9</v>
      </c>
      <c r="C10" s="6">
        <v>84348514.969999999</v>
      </c>
      <c r="D10" s="6">
        <v>45352245.689999998</v>
      </c>
      <c r="E10" s="6">
        <v>45352245.689999998</v>
      </c>
    </row>
    <row r="11" spans="2:5" x14ac:dyDescent="0.2">
      <c r="B11" s="9" t="s">
        <v>10</v>
      </c>
      <c r="C11" s="6">
        <v>5600000</v>
      </c>
      <c r="D11" s="6">
        <v>308862</v>
      </c>
      <c r="E11" s="6">
        <v>308862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89948514.969999999</v>
      </c>
      <c r="D14" s="8">
        <f>SUM(D15:D16)</f>
        <v>13673795.99</v>
      </c>
      <c r="E14" s="8">
        <f>SUM(E15:E16)</f>
        <v>13101832.130000001</v>
      </c>
    </row>
    <row r="15" spans="2:5" x14ac:dyDescent="0.2">
      <c r="B15" s="9" t="s">
        <v>12</v>
      </c>
      <c r="C15" s="6">
        <v>84348514.969999999</v>
      </c>
      <c r="D15" s="6">
        <v>13673795.99</v>
      </c>
      <c r="E15" s="6">
        <v>13101832.130000001</v>
      </c>
    </row>
    <row r="16" spans="2:5" x14ac:dyDescent="0.2">
      <c r="B16" s="9" t="s">
        <v>13</v>
      </c>
      <c r="C16" s="6">
        <v>5600000</v>
      </c>
      <c r="D16" s="6">
        <v>0</v>
      </c>
      <c r="E16" s="6">
        <v>0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31987311.699999996</v>
      </c>
      <c r="E22" s="7">
        <f>E9-E14+E18</f>
        <v>32559275.559999995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31987311.699999996</v>
      </c>
      <c r="E24" s="7">
        <f>E22-E12</f>
        <v>32559275.559999995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31987311.699999996</v>
      </c>
      <c r="E26" s="8">
        <f>E24-E18</f>
        <v>32559275.559999995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31987311.699999996</v>
      </c>
      <c r="E35" s="8">
        <f>E26+E31</f>
        <v>32559275.559999995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84348514.969999999</v>
      </c>
      <c r="D54" s="26">
        <f>D10</f>
        <v>45352245.689999998</v>
      </c>
      <c r="E54" s="26">
        <f>E10</f>
        <v>45352245.689999998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84348514.969999999</v>
      </c>
      <c r="D60" s="22">
        <f>D15</f>
        <v>13673795.99</v>
      </c>
      <c r="E60" s="22">
        <f>E15</f>
        <v>13101832.130000001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31678449.699999996</v>
      </c>
      <c r="E64" s="23">
        <f>E54+E56-E60+E62</f>
        <v>32250413.559999995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31678449.699999996</v>
      </c>
      <c r="E66" s="23">
        <f>E64-E56</f>
        <v>32250413.559999995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5600000</v>
      </c>
      <c r="D72" s="26">
        <f>D11</f>
        <v>308862</v>
      </c>
      <c r="E72" s="26">
        <f>E11</f>
        <v>308862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5600000</v>
      </c>
      <c r="D78" s="22">
        <f>D16</f>
        <v>0</v>
      </c>
      <c r="E78" s="22">
        <f>E16</f>
        <v>0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308862</v>
      </c>
      <c r="E82" s="23">
        <f>E72+E74-E78+E80</f>
        <v>308862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308862</v>
      </c>
      <c r="E84" s="23">
        <f>E82-E74</f>
        <v>308862</v>
      </c>
    </row>
    <row r="85" spans="2:5" ht="13.5" thickBot="1" x14ac:dyDescent="0.25">
      <c r="B85" s="27"/>
      <c r="C85" s="28"/>
      <c r="D85" s="27"/>
      <c r="E85" s="27"/>
    </row>
    <row r="86" spans="2:5" ht="30" customHeight="1" x14ac:dyDescent="0.2">
      <c r="B86" s="56" t="s">
        <v>48</v>
      </c>
      <c r="C86" s="56"/>
      <c r="D86" s="56"/>
      <c r="E86" s="56"/>
    </row>
    <row r="88" spans="2:5" ht="13.5" x14ac:dyDescent="0.25">
      <c r="B88" s="57"/>
      <c r="D88" s="57"/>
      <c r="E88" s="61"/>
    </row>
    <row r="89" spans="2:5" ht="13.5" x14ac:dyDescent="0.25">
      <c r="B89" s="59" t="s">
        <v>49</v>
      </c>
      <c r="D89" s="60" t="s">
        <v>53</v>
      </c>
      <c r="E89" s="60"/>
    </row>
    <row r="90" spans="2:5" ht="13.5" x14ac:dyDescent="0.25">
      <c r="B90" s="59" t="s">
        <v>50</v>
      </c>
      <c r="D90" s="60" t="s">
        <v>54</v>
      </c>
      <c r="E90" s="60"/>
    </row>
    <row r="91" spans="2:5" ht="13.5" x14ac:dyDescent="0.25">
      <c r="B91" s="58"/>
    </row>
    <row r="92" spans="2:5" ht="13.5" x14ac:dyDescent="0.25">
      <c r="B92" s="58"/>
    </row>
    <row r="93" spans="2:5" ht="13.5" x14ac:dyDescent="0.25">
      <c r="B93" s="58"/>
    </row>
    <row r="94" spans="2:5" ht="13.5" x14ac:dyDescent="0.25">
      <c r="B94" s="57"/>
    </row>
    <row r="95" spans="2:5" ht="13.5" x14ac:dyDescent="0.25">
      <c r="B95" s="59" t="s">
        <v>51</v>
      </c>
    </row>
    <row r="96" spans="2:5" ht="13.5" x14ac:dyDescent="0.25">
      <c r="B96" s="59" t="s">
        <v>52</v>
      </c>
    </row>
    <row r="97" s="1" customFormat="1" x14ac:dyDescent="0.2"/>
  </sheetData>
  <mergeCells count="18">
    <mergeCell ref="B86:E86"/>
    <mergeCell ref="D89:E89"/>
    <mergeCell ref="D90:E90"/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  <mergeCell ref="B69:B70"/>
    <mergeCell ref="C69:C70"/>
    <mergeCell ref="D69:D70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2AC01-F3FD-414F-B573-C0A7DBE2A2F1}">
  <sheetPr>
    <tabColor rgb="FFFFFF00"/>
    <pageSetUpPr fitToPage="1"/>
  </sheetPr>
  <dimension ref="B1:E96"/>
  <sheetViews>
    <sheetView workbookViewId="0">
      <pane ySplit="8" topLeftCell="A9" activePane="bottomLeft" state="frozen"/>
      <selection pane="bottomLeft" activeCell="B23" sqref="B23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55"/>
      <c r="D3" s="55"/>
      <c r="E3" s="41"/>
    </row>
    <row r="4" spans="2:5" x14ac:dyDescent="0.2">
      <c r="B4" s="39" t="s">
        <v>47</v>
      </c>
      <c r="C4" s="55"/>
      <c r="D4" s="55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89948514.969999999</v>
      </c>
      <c r="D9" s="8">
        <f>SUM(D10:D12)</f>
        <v>52376709.329999998</v>
      </c>
      <c r="E9" s="8">
        <f>SUM(E10:E12)</f>
        <v>52376709.329999998</v>
      </c>
    </row>
    <row r="10" spans="2:5" x14ac:dyDescent="0.2">
      <c r="B10" s="9" t="s">
        <v>9</v>
      </c>
      <c r="C10" s="6">
        <v>84348514.969999999</v>
      </c>
      <c r="D10" s="6">
        <v>52067847.329999998</v>
      </c>
      <c r="E10" s="6">
        <v>52067847.329999998</v>
      </c>
    </row>
    <row r="11" spans="2:5" x14ac:dyDescent="0.2">
      <c r="B11" s="9" t="s">
        <v>10</v>
      </c>
      <c r="C11" s="6">
        <v>5600000</v>
      </c>
      <c r="D11" s="6">
        <v>308862</v>
      </c>
      <c r="E11" s="6">
        <v>308862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89948514.969999999</v>
      </c>
      <c r="D14" s="8">
        <f>SUM(D15:D16)</f>
        <v>20866900.850000001</v>
      </c>
      <c r="E14" s="8">
        <f>SUM(E15:E16)</f>
        <v>20295407.309999999</v>
      </c>
    </row>
    <row r="15" spans="2:5" x14ac:dyDescent="0.2">
      <c r="B15" s="9" t="s">
        <v>12</v>
      </c>
      <c r="C15" s="6">
        <v>84348514.969999999</v>
      </c>
      <c r="D15" s="6">
        <v>20866900.850000001</v>
      </c>
      <c r="E15" s="6">
        <v>20295407.309999999</v>
      </c>
    </row>
    <row r="16" spans="2:5" x14ac:dyDescent="0.2">
      <c r="B16" s="9" t="s">
        <v>13</v>
      </c>
      <c r="C16" s="6">
        <v>5600000</v>
      </c>
      <c r="D16" s="6">
        <v>0</v>
      </c>
      <c r="E16" s="6">
        <v>0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31509808.479999997</v>
      </c>
      <c r="E22" s="7">
        <f>E9-E14+E18</f>
        <v>32081302.02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31509808.479999997</v>
      </c>
      <c r="E24" s="7">
        <f>E22-E12</f>
        <v>32081302.02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31509808.479999997</v>
      </c>
      <c r="E26" s="8">
        <f>E24-E18</f>
        <v>32081302.02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31509808.479999997</v>
      </c>
      <c r="E35" s="8">
        <f>E26+E31</f>
        <v>32081302.02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84348514.969999999</v>
      </c>
      <c r="D54" s="26">
        <f>D10</f>
        <v>52067847.329999998</v>
      </c>
      <c r="E54" s="26">
        <f>E10</f>
        <v>52067847.329999998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84348514.969999999</v>
      </c>
      <c r="D60" s="22">
        <f>D15</f>
        <v>20866900.850000001</v>
      </c>
      <c r="E60" s="22">
        <f>E15</f>
        <v>20295407.309999999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31200946.479999997</v>
      </c>
      <c r="E64" s="23">
        <f>E54+E56-E60+E62</f>
        <v>31772440.02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31200946.479999997</v>
      </c>
      <c r="E66" s="23">
        <f>E64-E56</f>
        <v>31772440.02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5600000</v>
      </c>
      <c r="D72" s="26">
        <f>D11</f>
        <v>308862</v>
      </c>
      <c r="E72" s="26">
        <f>E11</f>
        <v>308862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5600000</v>
      </c>
      <c r="D78" s="22">
        <f>D16</f>
        <v>0</v>
      </c>
      <c r="E78" s="22">
        <f>E16</f>
        <v>0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308862</v>
      </c>
      <c r="E82" s="23">
        <f>E72+E74-E78+E80</f>
        <v>308862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308862</v>
      </c>
      <c r="E84" s="23">
        <f>E82-E74</f>
        <v>308862</v>
      </c>
    </row>
    <row r="85" spans="2:5" ht="13.5" thickBot="1" x14ac:dyDescent="0.25">
      <c r="B85" s="27"/>
      <c r="C85" s="28"/>
      <c r="D85" s="27"/>
      <c r="E85" s="27"/>
    </row>
    <row r="86" spans="2:5" ht="30" customHeight="1" x14ac:dyDescent="0.2">
      <c r="B86" s="56" t="s">
        <v>48</v>
      </c>
      <c r="C86" s="56"/>
      <c r="D86" s="56"/>
      <c r="E86" s="56"/>
    </row>
    <row r="88" spans="2:5" ht="13.5" x14ac:dyDescent="0.25">
      <c r="B88" s="57"/>
      <c r="D88" s="57"/>
      <c r="E88" s="61"/>
    </row>
    <row r="89" spans="2:5" ht="13.5" x14ac:dyDescent="0.25">
      <c r="B89" s="59" t="s">
        <v>49</v>
      </c>
      <c r="D89" s="60" t="s">
        <v>53</v>
      </c>
      <c r="E89" s="60"/>
    </row>
    <row r="90" spans="2:5" ht="13.5" x14ac:dyDescent="0.25">
      <c r="B90" s="59" t="s">
        <v>50</v>
      </c>
      <c r="D90" s="60" t="s">
        <v>54</v>
      </c>
      <c r="E90" s="60"/>
    </row>
    <row r="91" spans="2:5" ht="13.5" x14ac:dyDescent="0.25">
      <c r="B91" s="58"/>
    </row>
    <row r="92" spans="2:5" ht="13.5" x14ac:dyDescent="0.25">
      <c r="B92" s="58"/>
    </row>
    <row r="93" spans="2:5" ht="13.5" x14ac:dyDescent="0.25">
      <c r="B93" s="58"/>
    </row>
    <row r="94" spans="2:5" ht="13.5" x14ac:dyDescent="0.25">
      <c r="B94" s="57"/>
    </row>
    <row r="95" spans="2:5" ht="13.5" x14ac:dyDescent="0.25">
      <c r="B95" s="59" t="s">
        <v>51</v>
      </c>
    </row>
    <row r="96" spans="2:5" ht="13.5" x14ac:dyDescent="0.25">
      <c r="B96" s="59" t="s">
        <v>52</v>
      </c>
    </row>
  </sheetData>
  <mergeCells count="18">
    <mergeCell ref="B86:E86"/>
    <mergeCell ref="D89:E89"/>
    <mergeCell ref="D90:E90"/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  <mergeCell ref="B69:B70"/>
    <mergeCell ref="C69:C70"/>
    <mergeCell ref="D69:D70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F4_BP ENE</vt:lpstr>
      <vt:lpstr>F4_BP FEB</vt:lpstr>
      <vt:lpstr>F4_BP 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2025-04-20T09:49:04Z</cp:lastPrinted>
  <dcterms:created xsi:type="dcterms:W3CDTF">2016-10-11T20:00:09Z</dcterms:created>
  <dcterms:modified xsi:type="dcterms:W3CDTF">2025-04-20T09:51:43Z</dcterms:modified>
</cp:coreProperties>
</file>