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865434C0-7D4E-4EB1-B79F-27DACBC03D32}" xr6:coauthVersionLast="47" xr6:coauthVersionMax="47" xr10:uidLastSave="{00000000-0000-0000-0000-000000000000}"/>
  <bookViews>
    <workbookView xWindow="-120" yWindow="-120" windowWidth="24240" windowHeight="13020" activeTab="2" xr2:uid="{3B1DAA4C-F45A-4CED-B2D2-9F23285A009E}"/>
  </bookViews>
  <sheets>
    <sheet name="ABRIL" sheetId="5" r:id="rId1"/>
    <sheet name="MAYO" sheetId="6" r:id="rId2"/>
    <sheet name="JUNIO" sheetId="4" r:id="rId3"/>
  </sheets>
  <definedNames>
    <definedName name="_xlnm.Print_Titles" localSheetId="0">ABRIL!$2:$8</definedName>
    <definedName name="_xlnm.Print_Titles" localSheetId="2">JUNIO!$2:$8</definedName>
    <definedName name="_xlnm.Print_Titles" localSheetId="1">MAYO!$2:$8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6" l="1"/>
  <c r="H10" i="6"/>
  <c r="E11" i="6"/>
  <c r="H11" i="6"/>
  <c r="E12" i="6"/>
  <c r="H12" i="6"/>
  <c r="E13" i="6"/>
  <c r="H13" i="6"/>
  <c r="E14" i="6"/>
  <c r="H14" i="6"/>
  <c r="E15" i="6"/>
  <c r="H15" i="6"/>
  <c r="E16" i="6"/>
  <c r="H16" i="6"/>
  <c r="C17" i="6"/>
  <c r="D17" i="6"/>
  <c r="F17" i="6"/>
  <c r="F42" i="6" s="1"/>
  <c r="F72" i="6" s="1"/>
  <c r="G17" i="6"/>
  <c r="G42" i="6" s="1"/>
  <c r="G72" i="6" s="1"/>
  <c r="E18" i="6"/>
  <c r="H18" i="6"/>
  <c r="E19" i="6"/>
  <c r="H19" i="6"/>
  <c r="E20" i="6"/>
  <c r="H20" i="6"/>
  <c r="E21" i="6"/>
  <c r="E17" i="6" s="1"/>
  <c r="H21" i="6"/>
  <c r="E22" i="6"/>
  <c r="H22" i="6"/>
  <c r="H17" i="6" s="1"/>
  <c r="E23" i="6"/>
  <c r="H23" i="6"/>
  <c r="E24" i="6"/>
  <c r="H24" i="6"/>
  <c r="E25" i="6"/>
  <c r="H25" i="6"/>
  <c r="E26" i="6"/>
  <c r="H26" i="6"/>
  <c r="E27" i="6"/>
  <c r="H27" i="6"/>
  <c r="E28" i="6"/>
  <c r="H28" i="6"/>
  <c r="C29" i="6"/>
  <c r="D29" i="6"/>
  <c r="F29" i="6"/>
  <c r="G29" i="6"/>
  <c r="E30" i="6"/>
  <c r="E29" i="6" s="1"/>
  <c r="H30" i="6"/>
  <c r="H29" i="6" s="1"/>
  <c r="E31" i="6"/>
  <c r="H31" i="6"/>
  <c r="E32" i="6"/>
  <c r="H32" i="6"/>
  <c r="E33" i="6"/>
  <c r="H33" i="6"/>
  <c r="E34" i="6"/>
  <c r="H34" i="6"/>
  <c r="E35" i="6"/>
  <c r="H35" i="6"/>
  <c r="C36" i="6"/>
  <c r="D36" i="6"/>
  <c r="F36" i="6"/>
  <c r="G36" i="6"/>
  <c r="E37" i="6"/>
  <c r="E36" i="6" s="1"/>
  <c r="H37" i="6"/>
  <c r="H36" i="6" s="1"/>
  <c r="C38" i="6"/>
  <c r="D38" i="6"/>
  <c r="F38" i="6"/>
  <c r="G38" i="6"/>
  <c r="E39" i="6"/>
  <c r="E38" i="6" s="1"/>
  <c r="H39" i="6"/>
  <c r="H38" i="6" s="1"/>
  <c r="E40" i="6"/>
  <c r="H40" i="6"/>
  <c r="C42" i="6"/>
  <c r="D42" i="6"/>
  <c r="C47" i="6"/>
  <c r="D47" i="6"/>
  <c r="F47" i="6"/>
  <c r="G47" i="6"/>
  <c r="E48" i="6"/>
  <c r="H48" i="6"/>
  <c r="H47" i="6" s="1"/>
  <c r="E49" i="6"/>
  <c r="H49" i="6"/>
  <c r="E50" i="6"/>
  <c r="H50" i="6"/>
  <c r="E51" i="6"/>
  <c r="E47" i="6" s="1"/>
  <c r="H51" i="6"/>
  <c r="E52" i="6"/>
  <c r="H52" i="6"/>
  <c r="E53" i="6"/>
  <c r="H53" i="6"/>
  <c r="E54" i="6"/>
  <c r="H54" i="6"/>
  <c r="E55" i="6"/>
  <c r="H55" i="6"/>
  <c r="C56" i="6"/>
  <c r="C67" i="6" s="1"/>
  <c r="C72" i="6" s="1"/>
  <c r="D56" i="6"/>
  <c r="D67" i="6" s="1"/>
  <c r="F56" i="6"/>
  <c r="G56" i="6"/>
  <c r="E57" i="6"/>
  <c r="H57" i="6"/>
  <c r="H56" i="6" s="1"/>
  <c r="E58" i="6"/>
  <c r="H58" i="6"/>
  <c r="E59" i="6"/>
  <c r="H59" i="6"/>
  <c r="E60" i="6"/>
  <c r="E56" i="6" s="1"/>
  <c r="H60" i="6"/>
  <c r="C61" i="6"/>
  <c r="D61" i="6"/>
  <c r="F61" i="6"/>
  <c r="G61" i="6"/>
  <c r="E62" i="6"/>
  <c r="E61" i="6" s="1"/>
  <c r="H62" i="6"/>
  <c r="H61" i="6" s="1"/>
  <c r="E63" i="6"/>
  <c r="H63" i="6"/>
  <c r="E64" i="6"/>
  <c r="H64" i="6"/>
  <c r="E65" i="6"/>
  <c r="H65" i="6"/>
  <c r="F67" i="6"/>
  <c r="G67" i="6"/>
  <c r="C69" i="6"/>
  <c r="D69" i="6"/>
  <c r="F69" i="6"/>
  <c r="G69" i="6"/>
  <c r="E70" i="6"/>
  <c r="E69" i="6" s="1"/>
  <c r="H70" i="6"/>
  <c r="H69" i="6" s="1"/>
  <c r="E75" i="6"/>
  <c r="E77" i="6" s="1"/>
  <c r="H75" i="6"/>
  <c r="H77" i="6" s="1"/>
  <c r="E76" i="6"/>
  <c r="H76" i="6"/>
  <c r="C77" i="6"/>
  <c r="D77" i="6"/>
  <c r="F77" i="6"/>
  <c r="G77" i="6"/>
  <c r="E10" i="5"/>
  <c r="H10" i="5"/>
  <c r="E11" i="5"/>
  <c r="H11" i="5"/>
  <c r="E12" i="5"/>
  <c r="H12" i="5"/>
  <c r="E13" i="5"/>
  <c r="H13" i="5"/>
  <c r="E14" i="5"/>
  <c r="H14" i="5"/>
  <c r="E15" i="5"/>
  <c r="H15" i="5"/>
  <c r="E16" i="5"/>
  <c r="H16" i="5"/>
  <c r="C17" i="5"/>
  <c r="D17" i="5"/>
  <c r="F17" i="5"/>
  <c r="F42" i="5" s="1"/>
  <c r="F72" i="5" s="1"/>
  <c r="G17" i="5"/>
  <c r="G42" i="5" s="1"/>
  <c r="G72" i="5" s="1"/>
  <c r="E18" i="5"/>
  <c r="H18" i="5"/>
  <c r="E19" i="5"/>
  <c r="H19" i="5"/>
  <c r="E20" i="5"/>
  <c r="H20" i="5"/>
  <c r="E21" i="5"/>
  <c r="H21" i="5"/>
  <c r="E22" i="5"/>
  <c r="E17" i="5" s="1"/>
  <c r="H22" i="5"/>
  <c r="H17" i="5" s="1"/>
  <c r="E23" i="5"/>
  <c r="H23" i="5"/>
  <c r="E24" i="5"/>
  <c r="H24" i="5"/>
  <c r="E25" i="5"/>
  <c r="H25" i="5"/>
  <c r="E26" i="5"/>
  <c r="H26" i="5"/>
  <c r="E27" i="5"/>
  <c r="H27" i="5"/>
  <c r="E28" i="5"/>
  <c r="H28" i="5"/>
  <c r="C29" i="5"/>
  <c r="D29" i="5"/>
  <c r="F29" i="5"/>
  <c r="G29" i="5"/>
  <c r="E30" i="5"/>
  <c r="E29" i="5" s="1"/>
  <c r="H30" i="5"/>
  <c r="H29" i="5" s="1"/>
  <c r="E31" i="5"/>
  <c r="H31" i="5"/>
  <c r="E32" i="5"/>
  <c r="H32" i="5"/>
  <c r="E33" i="5"/>
  <c r="H33" i="5"/>
  <c r="E34" i="5"/>
  <c r="H34" i="5"/>
  <c r="E35" i="5"/>
  <c r="H35" i="5"/>
  <c r="C36" i="5"/>
  <c r="D36" i="5"/>
  <c r="F36" i="5"/>
  <c r="G36" i="5"/>
  <c r="E37" i="5"/>
  <c r="E36" i="5" s="1"/>
  <c r="H37" i="5"/>
  <c r="H36" i="5" s="1"/>
  <c r="C38" i="5"/>
  <c r="D38" i="5"/>
  <c r="F38" i="5"/>
  <c r="G38" i="5"/>
  <c r="E39" i="5"/>
  <c r="E38" i="5" s="1"/>
  <c r="H39" i="5"/>
  <c r="H38" i="5" s="1"/>
  <c r="E40" i="5"/>
  <c r="H40" i="5"/>
  <c r="C42" i="5"/>
  <c r="D42" i="5"/>
  <c r="C47" i="5"/>
  <c r="D47" i="5"/>
  <c r="F47" i="5"/>
  <c r="G47" i="5"/>
  <c r="E48" i="5"/>
  <c r="H48" i="5"/>
  <c r="H47" i="5" s="1"/>
  <c r="E49" i="5"/>
  <c r="H49" i="5"/>
  <c r="E50" i="5"/>
  <c r="H50" i="5"/>
  <c r="E51" i="5"/>
  <c r="E47" i="5" s="1"/>
  <c r="H51" i="5"/>
  <c r="E52" i="5"/>
  <c r="H52" i="5"/>
  <c r="E53" i="5"/>
  <c r="H53" i="5"/>
  <c r="E54" i="5"/>
  <c r="H54" i="5"/>
  <c r="E55" i="5"/>
  <c r="H55" i="5"/>
  <c r="C56" i="5"/>
  <c r="C67" i="5" s="1"/>
  <c r="C72" i="5" s="1"/>
  <c r="D56" i="5"/>
  <c r="D67" i="5" s="1"/>
  <c r="F56" i="5"/>
  <c r="G56" i="5"/>
  <c r="E57" i="5"/>
  <c r="H57" i="5"/>
  <c r="H56" i="5" s="1"/>
  <c r="E58" i="5"/>
  <c r="H58" i="5"/>
  <c r="E59" i="5"/>
  <c r="H59" i="5"/>
  <c r="E60" i="5"/>
  <c r="E56" i="5" s="1"/>
  <c r="H60" i="5"/>
  <c r="C61" i="5"/>
  <c r="D61" i="5"/>
  <c r="F61" i="5"/>
  <c r="G61" i="5"/>
  <c r="E62" i="5"/>
  <c r="E61" i="5" s="1"/>
  <c r="H62" i="5"/>
  <c r="H61" i="5" s="1"/>
  <c r="E63" i="5"/>
  <c r="H63" i="5"/>
  <c r="E64" i="5"/>
  <c r="H64" i="5"/>
  <c r="E65" i="5"/>
  <c r="H65" i="5"/>
  <c r="F67" i="5"/>
  <c r="G67" i="5"/>
  <c r="C69" i="5"/>
  <c r="D69" i="5"/>
  <c r="F69" i="5"/>
  <c r="G69" i="5"/>
  <c r="E70" i="5"/>
  <c r="E69" i="5" s="1"/>
  <c r="H70" i="5"/>
  <c r="H69" i="5" s="1"/>
  <c r="E75" i="5"/>
  <c r="E77" i="5" s="1"/>
  <c r="H75" i="5"/>
  <c r="H77" i="5" s="1"/>
  <c r="E76" i="5"/>
  <c r="H76" i="5"/>
  <c r="C77" i="5"/>
  <c r="D77" i="5"/>
  <c r="F77" i="5"/>
  <c r="G77" i="5"/>
  <c r="E10" i="4"/>
  <c r="H10" i="4"/>
  <c r="E11" i="4"/>
  <c r="H11" i="4"/>
  <c r="E12" i="4"/>
  <c r="H12" i="4"/>
  <c r="E13" i="4"/>
  <c r="H13" i="4"/>
  <c r="E14" i="4"/>
  <c r="H14" i="4"/>
  <c r="E15" i="4"/>
  <c r="H15" i="4"/>
  <c r="E16" i="4"/>
  <c r="H16" i="4"/>
  <c r="C17" i="4"/>
  <c r="D17" i="4"/>
  <c r="F17" i="4"/>
  <c r="F42" i="4" s="1"/>
  <c r="F72" i="4" s="1"/>
  <c r="G17" i="4"/>
  <c r="G42" i="4" s="1"/>
  <c r="G72" i="4" s="1"/>
  <c r="E18" i="4"/>
  <c r="H18" i="4"/>
  <c r="E19" i="4"/>
  <c r="H19" i="4"/>
  <c r="E20" i="4"/>
  <c r="H20" i="4"/>
  <c r="E21" i="4"/>
  <c r="E17" i="4" s="1"/>
  <c r="H21" i="4"/>
  <c r="E22" i="4"/>
  <c r="H22" i="4"/>
  <c r="E23" i="4"/>
  <c r="H23" i="4"/>
  <c r="E24" i="4"/>
  <c r="H24" i="4"/>
  <c r="E25" i="4"/>
  <c r="H25" i="4"/>
  <c r="E26" i="4"/>
  <c r="H26" i="4"/>
  <c r="E27" i="4"/>
  <c r="H27" i="4"/>
  <c r="H17" i="4" s="1"/>
  <c r="E28" i="4"/>
  <c r="H28" i="4"/>
  <c r="C29" i="4"/>
  <c r="D29" i="4"/>
  <c r="F29" i="4"/>
  <c r="G29" i="4"/>
  <c r="E30" i="4"/>
  <c r="E29" i="4" s="1"/>
  <c r="H30" i="4"/>
  <c r="H29" i="4" s="1"/>
  <c r="E31" i="4"/>
  <c r="H31" i="4"/>
  <c r="E32" i="4"/>
  <c r="H32" i="4"/>
  <c r="E33" i="4"/>
  <c r="H33" i="4"/>
  <c r="E34" i="4"/>
  <c r="H34" i="4"/>
  <c r="E35" i="4"/>
  <c r="H35" i="4"/>
  <c r="C36" i="4"/>
  <c r="D36" i="4"/>
  <c r="F36" i="4"/>
  <c r="G36" i="4"/>
  <c r="E37" i="4"/>
  <c r="E36" i="4" s="1"/>
  <c r="H37" i="4"/>
  <c r="H36" i="4" s="1"/>
  <c r="C38" i="4"/>
  <c r="D38" i="4"/>
  <c r="F38" i="4"/>
  <c r="G38" i="4"/>
  <c r="E39" i="4"/>
  <c r="E38" i="4" s="1"/>
  <c r="H39" i="4"/>
  <c r="H38" i="4" s="1"/>
  <c r="E40" i="4"/>
  <c r="H40" i="4"/>
  <c r="C42" i="4"/>
  <c r="D42" i="4"/>
  <c r="C47" i="4"/>
  <c r="D47" i="4"/>
  <c r="F47" i="4"/>
  <c r="G47" i="4"/>
  <c r="E48" i="4"/>
  <c r="H48" i="4"/>
  <c r="H47" i="4" s="1"/>
  <c r="E49" i="4"/>
  <c r="H49" i="4"/>
  <c r="E50" i="4"/>
  <c r="H50" i="4"/>
  <c r="E51" i="4"/>
  <c r="H51" i="4"/>
  <c r="E52" i="4"/>
  <c r="E47" i="4" s="1"/>
  <c r="H52" i="4"/>
  <c r="E53" i="4"/>
  <c r="H53" i="4"/>
  <c r="E54" i="4"/>
  <c r="H54" i="4"/>
  <c r="E55" i="4"/>
  <c r="H55" i="4"/>
  <c r="C56" i="4"/>
  <c r="C67" i="4" s="1"/>
  <c r="C72" i="4" s="1"/>
  <c r="D56" i="4"/>
  <c r="D67" i="4" s="1"/>
  <c r="F56" i="4"/>
  <c r="G56" i="4"/>
  <c r="E57" i="4"/>
  <c r="H57" i="4"/>
  <c r="H56" i="4" s="1"/>
  <c r="E58" i="4"/>
  <c r="H58" i="4"/>
  <c r="E59" i="4"/>
  <c r="H59" i="4"/>
  <c r="E60" i="4"/>
  <c r="E56" i="4" s="1"/>
  <c r="H60" i="4"/>
  <c r="C61" i="4"/>
  <c r="D61" i="4"/>
  <c r="F61" i="4"/>
  <c r="G61" i="4"/>
  <c r="E62" i="4"/>
  <c r="E61" i="4" s="1"/>
  <c r="H62" i="4"/>
  <c r="H61" i="4" s="1"/>
  <c r="E63" i="4"/>
  <c r="H63" i="4"/>
  <c r="E64" i="4"/>
  <c r="H64" i="4"/>
  <c r="E65" i="4"/>
  <c r="H65" i="4"/>
  <c r="F67" i="4"/>
  <c r="G67" i="4"/>
  <c r="C69" i="4"/>
  <c r="D69" i="4"/>
  <c r="F69" i="4"/>
  <c r="G69" i="4"/>
  <c r="E70" i="4"/>
  <c r="E69" i="4" s="1"/>
  <c r="H70" i="4"/>
  <c r="H69" i="4" s="1"/>
  <c r="E75" i="4"/>
  <c r="E77" i="4" s="1"/>
  <c r="H75" i="4"/>
  <c r="H77" i="4" s="1"/>
  <c r="E76" i="4"/>
  <c r="H76" i="4"/>
  <c r="C77" i="4"/>
  <c r="D77" i="4"/>
  <c r="F77" i="4"/>
  <c r="G77" i="4"/>
  <c r="H67" i="6" l="1"/>
  <c r="H42" i="6"/>
  <c r="E67" i="6"/>
  <c r="E42" i="6"/>
  <c r="E72" i="6" s="1"/>
  <c r="D72" i="6"/>
  <c r="H42" i="5"/>
  <c r="E67" i="5"/>
  <c r="E42" i="5"/>
  <c r="E72" i="5" s="1"/>
  <c r="H67" i="5"/>
  <c r="D72" i="5"/>
  <c r="H67" i="4"/>
  <c r="H42" i="4"/>
  <c r="E67" i="4"/>
  <c r="E42" i="4"/>
  <c r="E72" i="4" s="1"/>
  <c r="D72" i="4"/>
  <c r="H44" i="6" l="1"/>
  <c r="H72" i="6"/>
  <c r="H72" i="5"/>
  <c r="H44" i="5"/>
  <c r="H44" i="4"/>
  <c r="H72" i="4"/>
</calcChain>
</file>

<file path=xl/sharedStrings.xml><?xml version="1.0" encoding="utf-8"?>
<sst xmlns="http://schemas.openxmlformats.org/spreadsheetml/2006/main" count="246" uniqueCount="84">
  <si>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</si>
  <si>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</si>
  <si>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</si>
  <si>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</si>
  <si>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</si>
  <si>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</si>
  <si>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</si>
  <si>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</si>
  <si>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</si>
  <si>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</si>
  <si>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</si>
  <si>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</si>
  <si>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</si>
  <si>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</si>
  <si>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</si>
  <si>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</si>
  <si>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</si>
  <si>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</si>
  <si>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</si>
  <si>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</si>
  <si>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</si>
  <si>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</si>
  <si>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</si>
  <si>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</si>
  <si>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</si>
  <si>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</si>
  <si>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</si>
  <si>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</si>
  <si>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</si>
  <si>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</si>
  <si>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</si>
  <si>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</si>
  <si>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</si>
  <si>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</si>
  <si>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</si>
  <si>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</si>
  <si>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</si>
  <si>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</si>
  <si>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</si>
  <si>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</si>
  <si>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</si>
  <si>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</si>
  <si>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</si>
  <si>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</si>
  <si>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</si>
  <si>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</si>
  <si>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</si>
  <si>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</si>
  <si>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</si>
  <si>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</si>
  <si>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</si>
  <si>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</si>
  <si>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</si>
  <si>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</si>
  <si>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</si>
  <si>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</si>
  <si>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</si>
  <si>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</si>
  <si>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</si>
  <si>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</si>
  <si>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</si>
  <si>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</si>
  <si>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</si>
  <si>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</si>
  <si>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</si>
  <si>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</si>
  <si>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</si>
  <si>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</si>
  <si>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</si>
  <si>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</si>
  <si>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</si>
  <si>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</si>
  <si>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</si>
  <si>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</si>
  <si>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</si>
  <si>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</si>
  <si>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</si>
  <si>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</si>
  <si>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</si>
  <si>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</si>
  <si>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30 de Junio de 2026 (b)</t>
  </si>
  <si>
    <t>Del 1 de Enero al 30 de Abril de 2026 (b)</t>
  </si>
  <si>
    <t>Del 1 de Enero al 31 de Mayo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</si>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</sst>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18" xfId="0" applyFont="1" applyBorder="1"/>
    <xf numFmtId="0" fontId="1" fillId="0" borderId="0" xfId="0" applyFont="1"/>
    <xf numFmtId="0" fontId="3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DB70-868B-4062-8EC7-A577605F109E}">
  <sheetPr>
    <tabColor rgb="FFFFFF00"/>
    <pageSetUpPr fitToPage="1"/>
  </sheetPr>
  <dimension ref="B1:H89"/>
  <sheetViews>
    <sheetView workbookViewId="0">
      <pane ySplit="8" topLeftCell="A9" activePane="bottomLeft" state="frozen"/>
      <selection pane="bottomLeft" activeCell="B81" sqref="B81:C81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45" t="s">
        <v>73</v>
      </c>
      <c r="C2" s="46"/>
      <c r="D2" s="46"/>
      <c r="E2" s="46"/>
      <c r="F2" s="46"/>
      <c r="G2" s="46"/>
      <c r="H2" s="47"/>
    </row>
    <row r="3" spans="2:8" x14ac:dyDescent="0.2">
      <c r="B3" s="48" t="s">
        <v>0</v>
      </c>
      <c r="C3" s="49"/>
      <c r="D3" s="49"/>
      <c r="E3" s="49"/>
      <c r="F3" s="49"/>
      <c r="G3" s="49"/>
      <c r="H3" s="50"/>
    </row>
    <row r="4" spans="2:8" x14ac:dyDescent="0.2">
      <c r="B4" s="48" t="s">
        <v>81</v>
      </c>
      <c r="C4" s="49"/>
      <c r="D4" s="49"/>
      <c r="E4" s="49"/>
      <c r="F4" s="49"/>
      <c r="G4" s="49"/>
      <c r="H4" s="50"/>
    </row>
    <row r="5" spans="2:8" ht="13.5" thickBot="1" x14ac:dyDescent="0.25">
      <c r="B5" s="51" t="s">
        <v>1</v>
      </c>
      <c r="C5" s="52"/>
      <c r="D5" s="52"/>
      <c r="E5" s="52"/>
      <c r="F5" s="52"/>
      <c r="G5" s="52"/>
      <c r="H5" s="53"/>
    </row>
    <row r="6" spans="2:8" ht="13.5" thickBot="1" x14ac:dyDescent="0.25">
      <c r="B6" s="15"/>
      <c r="C6" s="54" t="s">
        <v>2</v>
      </c>
      <c r="D6" s="55"/>
      <c r="E6" s="55"/>
      <c r="F6" s="55"/>
      <c r="G6" s="56"/>
      <c r="H6" s="43" t="s">
        <v>3</v>
      </c>
    </row>
    <row r="7" spans="2:8" x14ac:dyDescent="0.2">
      <c r="B7" s="16" t="s">
        <v>4</v>
      </c>
      <c r="C7" s="43" t="s">
        <v>6</v>
      </c>
      <c r="D7" s="58" t="s">
        <v>7</v>
      </c>
      <c r="E7" s="43" t="s">
        <v>8</v>
      </c>
      <c r="F7" s="43" t="s">
        <v>9</v>
      </c>
      <c r="G7" s="43" t="s">
        <v>10</v>
      </c>
      <c r="H7" s="57"/>
    </row>
    <row r="8" spans="2:8" ht="13.5" thickBot="1" x14ac:dyDescent="0.25">
      <c r="B8" s="17" t="s">
        <v>5</v>
      </c>
      <c r="C8" s="44"/>
      <c r="D8" s="59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>
        <v>0</v>
      </c>
      <c r="D13" s="4">
        <v>93214827.170000002</v>
      </c>
      <c r="E13" s="3">
        <f>C13+D13</f>
        <v>93214827.170000002</v>
      </c>
      <c r="F13" s="4">
        <v>63716614.75</v>
      </c>
      <c r="G13" s="4">
        <v>63716614.75</v>
      </c>
      <c r="H13" s="3">
        <f>G13-C13</f>
        <v>63716614.75</v>
      </c>
    </row>
    <row r="14" spans="2:8" x14ac:dyDescent="0.2">
      <c r="B14" s="20" t="s">
        <v>16</v>
      </c>
      <c r="C14" s="3">
        <v>1300</v>
      </c>
      <c r="D14" s="4">
        <v>0</v>
      </c>
      <c r="E14" s="3">
        <f>C14+D14</f>
        <v>1300</v>
      </c>
      <c r="F14" s="4">
        <v>193341.71</v>
      </c>
      <c r="G14" s="4">
        <v>193341.71</v>
      </c>
      <c r="H14" s="3">
        <f>G14-C14</f>
        <v>192041.71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86576739.569999993</v>
      </c>
      <c r="D16" s="4">
        <v>-86576739.569999993</v>
      </c>
      <c r="E16" s="3">
        <f>C16+D16</f>
        <v>0</v>
      </c>
      <c r="F16" s="4">
        <v>0</v>
      </c>
      <c r="G16" s="4">
        <v>0</v>
      </c>
      <c r="H16" s="3">
        <f>G16-C16</f>
        <v>-86576739.569999993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0</v>
      </c>
      <c r="G36" s="3">
        <f>G37</f>
        <v>0</v>
      </c>
      <c r="H36" s="3">
        <f>H37</f>
        <v>0</v>
      </c>
    </row>
    <row r="37" spans="2:8" x14ac:dyDescent="0.2">
      <c r="B37" s="21" t="s">
        <v>36</v>
      </c>
      <c r="C37" s="3"/>
      <c r="D37" s="4"/>
      <c r="E37" s="3">
        <f>C37+D37</f>
        <v>0</v>
      </c>
      <c r="F37" s="4"/>
      <c r="G37" s="4"/>
      <c r="H37" s="3">
        <f>G37-C37</f>
        <v>0</v>
      </c>
    </row>
    <row r="38" spans="2:8" x14ac:dyDescent="0.2">
      <c r="B38" s="20" t="s">
        <v>37</v>
      </c>
      <c r="C38" s="3">
        <f>C39+C40</f>
        <v>1800000</v>
      </c>
      <c r="D38" s="3">
        <f>D39+D40</f>
        <v>0</v>
      </c>
      <c r="E38" s="3">
        <f>E39+E40</f>
        <v>1800000</v>
      </c>
      <c r="F38" s="3">
        <f>F39+F40</f>
        <v>788442</v>
      </c>
      <c r="G38" s="3">
        <f>G39+G40</f>
        <v>788442</v>
      </c>
      <c r="H38" s="3">
        <f>H39+H40</f>
        <v>-1011558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>C39+D39</f>
        <v>1800000</v>
      </c>
      <c r="F39" s="4">
        <v>788442</v>
      </c>
      <c r="G39" s="4">
        <v>788442</v>
      </c>
      <c r="H39" s="3">
        <f>G39-C39</f>
        <v>-1011558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88378039.569999993</v>
      </c>
      <c r="D42" s="8">
        <f>D10+D11+D12+D13+D14+D15+D16+D17+D29+D35+D36+D38</f>
        <v>6638087.6000000089</v>
      </c>
      <c r="E42" s="8">
        <f>E10+E11+E12+E13+E14+E15+E16+E17+E29+E35+E36+E38</f>
        <v>95016127.170000002</v>
      </c>
      <c r="F42" s="8">
        <f>F10+F11+F12+F13+F14+F15+F16+F17+F29+F35+F36+F38</f>
        <v>64698398.460000001</v>
      </c>
      <c r="G42" s="8">
        <f>G10+G11+G12+G13+G14+G15+G16+G17+G29+G35+G36+G38</f>
        <v>64698398.460000001</v>
      </c>
      <c r="H42" s="8">
        <f>H10+H11+H12+H13+H14+H15+H16+H17+H29+H35+H36+H38</f>
        <v>-23679641.109999992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>C64+D64</f>
        <v>4200000</v>
      </c>
      <c r="F64" s="4">
        <v>400170</v>
      </c>
      <c r="G64" s="4">
        <v>400170</v>
      </c>
      <c r="H64" s="3">
        <f>G64-C64</f>
        <v>-3799830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4200000</v>
      </c>
      <c r="D67" s="12">
        <f>D47+D56+D61+D64+D65</f>
        <v>0</v>
      </c>
      <c r="E67" s="12">
        <f>E47+E56+E61+E64+E65</f>
        <v>4200000</v>
      </c>
      <c r="F67" s="12">
        <f>F47+F56+F61+F64+F65</f>
        <v>400170</v>
      </c>
      <c r="G67" s="12">
        <f>G47+G56+G61+G64+G65</f>
        <v>400170</v>
      </c>
      <c r="H67" s="12">
        <f>H47+H56+H61+H64+H65</f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92578039.569999993</v>
      </c>
      <c r="D72" s="12">
        <f>D42+D67+D69</f>
        <v>6638087.6000000089</v>
      </c>
      <c r="E72" s="12">
        <f>E42+E67+E69</f>
        <v>99216127.170000002</v>
      </c>
      <c r="F72" s="12">
        <f>F42+F67+F69</f>
        <v>65098568.460000001</v>
      </c>
      <c r="G72" s="12">
        <f>G42+G67+G69</f>
        <v>65098568.460000001</v>
      </c>
      <c r="H72" s="12">
        <f>H42+H67+H69</f>
        <v>-27479471.109999992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21.75" customHeight="1" x14ac:dyDescent="0.2">
      <c r="B79" s="60" t="s">
        <v>83</v>
      </c>
      <c r="C79" s="60"/>
      <c r="D79" s="60"/>
      <c r="E79" s="60"/>
      <c r="F79" s="60"/>
      <c r="G79" s="60"/>
      <c r="H79" s="60"/>
    </row>
    <row r="81" spans="2:8" ht="30" customHeight="1" x14ac:dyDescent="0.2">
      <c r="B81" s="37"/>
      <c r="C81" s="37"/>
      <c r="F81" s="37"/>
      <c r="G81" s="37"/>
      <c r="H81" s="37"/>
    </row>
    <row r="82" spans="2:8" ht="15" customHeight="1" x14ac:dyDescent="0.25">
      <c r="B82" s="39" t="s">
        <v>74</v>
      </c>
      <c r="C82" s="40"/>
      <c r="F82" s="39" t="s">
        <v>75</v>
      </c>
      <c r="G82" s="40"/>
      <c r="H82" s="40"/>
    </row>
    <row r="83" spans="2:8" ht="15" customHeight="1" x14ac:dyDescent="0.25">
      <c r="B83" s="41" t="s">
        <v>76</v>
      </c>
      <c r="C83" s="42"/>
      <c r="F83" s="41" t="s">
        <v>77</v>
      </c>
      <c r="G83" s="42"/>
      <c r="H83" s="42"/>
    </row>
    <row r="84" spans="2:8" ht="30" customHeight="1" x14ac:dyDescent="0.2">
      <c r="B84" s="37"/>
      <c r="C84" s="37"/>
      <c r="F84" s="38"/>
      <c r="G84" s="38"/>
      <c r="H84" s="38"/>
    </row>
    <row r="85" spans="2:8" s="30" customFormat="1" ht="15" customHeight="1" x14ac:dyDescent="0.25">
      <c r="B85" s="39" t="s">
        <v>79</v>
      </c>
      <c r="C85" s="40"/>
      <c r="E85" s="31"/>
      <c r="F85" s="41"/>
      <c r="G85" s="42"/>
      <c r="H85" s="42"/>
    </row>
    <row r="86" spans="2:8" s="32" customFormat="1" ht="21.95" customHeight="1" x14ac:dyDescent="0.2">
      <c r="B86" s="35" t="s">
        <v>78</v>
      </c>
      <c r="C86" s="35"/>
      <c r="E86" s="34"/>
      <c r="F86" s="35"/>
      <c r="G86" s="35"/>
      <c r="H86" s="35"/>
    </row>
    <row r="87" spans="2:8" s="32" customFormat="1" ht="21.95" customHeight="1" x14ac:dyDescent="0.2">
      <c r="B87" s="33"/>
      <c r="C87" s="33"/>
      <c r="E87" s="34"/>
      <c r="F87" s="33"/>
      <c r="G87" s="33"/>
      <c r="H87" s="33"/>
    </row>
    <row r="88" spans="2:8" s="32" customFormat="1" ht="15" customHeight="1" x14ac:dyDescent="0.2">
      <c r="B88" s="35"/>
      <c r="C88" s="36"/>
      <c r="E88" s="34"/>
      <c r="F88" s="35"/>
      <c r="G88" s="36"/>
      <c r="H88" s="36"/>
    </row>
    <row r="89" spans="2:8" s="32" customFormat="1" ht="21.95" customHeight="1" x14ac:dyDescent="0.2">
      <c r="B89" s="35"/>
      <c r="C89" s="36"/>
      <c r="E89" s="34"/>
      <c r="F89" s="35"/>
      <c r="G89" s="36"/>
      <c r="H89" s="36"/>
    </row>
  </sheetData>
  <mergeCells count="28">
    <mergeCell ref="B79:H79"/>
    <mergeCell ref="F82:H82"/>
    <mergeCell ref="B88:C88"/>
    <mergeCell ref="F88:H88"/>
    <mergeCell ref="B89:C89"/>
    <mergeCell ref="F89:H89"/>
    <mergeCell ref="B85:C85"/>
    <mergeCell ref="F85:H85"/>
    <mergeCell ref="G7:G8"/>
    <mergeCell ref="B84:C84"/>
    <mergeCell ref="F84:H84"/>
    <mergeCell ref="B86:C86"/>
    <mergeCell ref="F86:H86"/>
    <mergeCell ref="H6:H8"/>
    <mergeCell ref="B81:C81"/>
    <mergeCell ref="F81:H81"/>
    <mergeCell ref="B82:C82"/>
    <mergeCell ref="B83:C83"/>
    <mergeCell ref="B2:H2"/>
    <mergeCell ref="B3:H3"/>
    <mergeCell ref="B4:H4"/>
    <mergeCell ref="B5:H5"/>
    <mergeCell ref="C6:G6"/>
    <mergeCell ref="F83:H83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090EA-C96A-4AAC-A51E-465B431C041F}">
  <sheetPr>
    <tabColor rgb="FFFFFF00"/>
    <pageSetUpPr fitToPage="1"/>
  </sheetPr>
  <dimension ref="B1:H89"/>
  <sheetViews>
    <sheetView workbookViewId="0">
      <pane ySplit="8" topLeftCell="A9" activePane="bottomLeft" state="frozen"/>
      <selection pane="bottomLeft" activeCell="B26" sqref="B2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45" t="s">
        <v>73</v>
      </c>
      <c r="C2" s="46"/>
      <c r="D2" s="46"/>
      <c r="E2" s="46"/>
      <c r="F2" s="46"/>
      <c r="G2" s="46"/>
      <c r="H2" s="47"/>
    </row>
    <row r="3" spans="2:8" x14ac:dyDescent="0.2">
      <c r="B3" s="48" t="s">
        <v>0</v>
      </c>
      <c r="C3" s="49"/>
      <c r="D3" s="49"/>
      <c r="E3" s="49"/>
      <c r="F3" s="49"/>
      <c r="G3" s="49"/>
      <c r="H3" s="50"/>
    </row>
    <row r="4" spans="2:8" x14ac:dyDescent="0.2">
      <c r="B4" s="48" t="s">
        <v>82</v>
      </c>
      <c r="C4" s="49"/>
      <c r="D4" s="49"/>
      <c r="E4" s="49"/>
      <c r="F4" s="49"/>
      <c r="G4" s="49"/>
      <c r="H4" s="50"/>
    </row>
    <row r="5" spans="2:8" ht="13.5" thickBot="1" x14ac:dyDescent="0.25">
      <c r="B5" s="51" t="s">
        <v>1</v>
      </c>
      <c r="C5" s="52"/>
      <c r="D5" s="52"/>
      <c r="E5" s="52"/>
      <c r="F5" s="52"/>
      <c r="G5" s="52"/>
      <c r="H5" s="53"/>
    </row>
    <row r="6" spans="2:8" ht="13.5" thickBot="1" x14ac:dyDescent="0.25">
      <c r="B6" s="15"/>
      <c r="C6" s="54" t="s">
        <v>2</v>
      </c>
      <c r="D6" s="55"/>
      <c r="E6" s="55"/>
      <c r="F6" s="55"/>
      <c r="G6" s="56"/>
      <c r="H6" s="43" t="s">
        <v>3</v>
      </c>
    </row>
    <row r="7" spans="2:8" x14ac:dyDescent="0.2">
      <c r="B7" s="16" t="s">
        <v>4</v>
      </c>
      <c r="C7" s="43" t="s">
        <v>6</v>
      </c>
      <c r="D7" s="58" t="s">
        <v>7</v>
      </c>
      <c r="E7" s="43" t="s">
        <v>8</v>
      </c>
      <c r="F7" s="43" t="s">
        <v>9</v>
      </c>
      <c r="G7" s="43" t="s">
        <v>10</v>
      </c>
      <c r="H7" s="57"/>
    </row>
    <row r="8" spans="2:8" ht="13.5" thickBot="1" x14ac:dyDescent="0.25">
      <c r="B8" s="17" t="s">
        <v>5</v>
      </c>
      <c r="C8" s="44"/>
      <c r="D8" s="59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>
        <v>0</v>
      </c>
      <c r="D13" s="4">
        <v>92966127.170000002</v>
      </c>
      <c r="E13" s="3">
        <f>C13+D13</f>
        <v>92966127.170000002</v>
      </c>
      <c r="F13" s="4">
        <v>69489230.349999994</v>
      </c>
      <c r="G13" s="4">
        <v>69489230.349999994</v>
      </c>
      <c r="H13" s="3">
        <f>G13-C13</f>
        <v>69489230.349999994</v>
      </c>
    </row>
    <row r="14" spans="2:8" x14ac:dyDescent="0.2">
      <c r="B14" s="20" t="s">
        <v>16</v>
      </c>
      <c r="C14" s="3">
        <v>1300</v>
      </c>
      <c r="D14" s="4">
        <v>248700</v>
      </c>
      <c r="E14" s="3">
        <f>C14+D14</f>
        <v>250000</v>
      </c>
      <c r="F14" s="4">
        <v>257429.47</v>
      </c>
      <c r="G14" s="4">
        <v>257429.47</v>
      </c>
      <c r="H14" s="3">
        <f>G14-C14</f>
        <v>256129.47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86576739.569999993</v>
      </c>
      <c r="D16" s="4">
        <v>-86576739.569999993</v>
      </c>
      <c r="E16" s="3">
        <f>C16+D16</f>
        <v>0</v>
      </c>
      <c r="F16" s="4">
        <v>0</v>
      </c>
      <c r="G16" s="4">
        <v>0</v>
      </c>
      <c r="H16" s="3">
        <f>G16-C16</f>
        <v>-86576739.569999993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0</v>
      </c>
      <c r="G36" s="3">
        <f>G37</f>
        <v>0</v>
      </c>
      <c r="H36" s="3">
        <f>H37</f>
        <v>0</v>
      </c>
    </row>
    <row r="37" spans="2:8" x14ac:dyDescent="0.2">
      <c r="B37" s="21" t="s">
        <v>36</v>
      </c>
      <c r="C37" s="3"/>
      <c r="D37" s="4"/>
      <c r="E37" s="3">
        <f>C37+D37</f>
        <v>0</v>
      </c>
      <c r="F37" s="4"/>
      <c r="G37" s="4"/>
      <c r="H37" s="3">
        <f>G37-C37</f>
        <v>0</v>
      </c>
    </row>
    <row r="38" spans="2:8" x14ac:dyDescent="0.2">
      <c r="B38" s="20" t="s">
        <v>37</v>
      </c>
      <c r="C38" s="3">
        <f>C39+C40</f>
        <v>1800000</v>
      </c>
      <c r="D38" s="3">
        <f>D39+D40</f>
        <v>0</v>
      </c>
      <c r="E38" s="3">
        <f>E39+E40</f>
        <v>1800000</v>
      </c>
      <c r="F38" s="3">
        <f>F39+F40</f>
        <v>878011</v>
      </c>
      <c r="G38" s="3">
        <f>G39+G40</f>
        <v>878011</v>
      </c>
      <c r="H38" s="3">
        <f>H39+H40</f>
        <v>-921989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>C39+D39</f>
        <v>1800000</v>
      </c>
      <c r="F39" s="4">
        <v>878011</v>
      </c>
      <c r="G39" s="4">
        <v>878011</v>
      </c>
      <c r="H39" s="3">
        <f>G39-C39</f>
        <v>-921989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88378039.569999993</v>
      </c>
      <c r="D42" s="8">
        <f>D10+D11+D12+D13+D14+D15+D16+D17+D29+D35+D36+D38</f>
        <v>6638087.6000000089</v>
      </c>
      <c r="E42" s="8">
        <f>E10+E11+E12+E13+E14+E15+E16+E17+E29+E35+E36+E38</f>
        <v>95016127.170000002</v>
      </c>
      <c r="F42" s="8">
        <f>F10+F11+F12+F13+F14+F15+F16+F17+F29+F35+F36+F38</f>
        <v>70624670.819999993</v>
      </c>
      <c r="G42" s="8">
        <f>G10+G11+G12+G13+G14+G15+G16+G17+G29+G35+G36+G38</f>
        <v>70624670.819999993</v>
      </c>
      <c r="H42" s="8">
        <f>H10+H11+H12+H13+H14+H15+H16+H17+H29+H35+H36+H38</f>
        <v>-17753368.75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>C64+D64</f>
        <v>4200000</v>
      </c>
      <c r="F64" s="4">
        <v>400170</v>
      </c>
      <c r="G64" s="4">
        <v>400170</v>
      </c>
      <c r="H64" s="3">
        <f>G64-C64</f>
        <v>-3799830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4200000</v>
      </c>
      <c r="D67" s="12">
        <f>D47+D56+D61+D64+D65</f>
        <v>0</v>
      </c>
      <c r="E67" s="12">
        <f>E47+E56+E61+E64+E65</f>
        <v>4200000</v>
      </c>
      <c r="F67" s="12">
        <f>F47+F56+F61+F64+F65</f>
        <v>400170</v>
      </c>
      <c r="G67" s="12">
        <f>G47+G56+G61+G64+G65</f>
        <v>400170</v>
      </c>
      <c r="H67" s="12">
        <f>H47+H56+H61+H64+H65</f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92578039.569999993</v>
      </c>
      <c r="D72" s="12">
        <f>D42+D67+D69</f>
        <v>6638087.6000000089</v>
      </c>
      <c r="E72" s="12">
        <f>E42+E67+E69</f>
        <v>99216127.170000002</v>
      </c>
      <c r="F72" s="12">
        <f>F42+F67+F69</f>
        <v>71024840.819999993</v>
      </c>
      <c r="G72" s="12">
        <f>G42+G67+G69</f>
        <v>71024840.819999993</v>
      </c>
      <c r="H72" s="12">
        <f>H42+H67+H69</f>
        <v>-21553198.75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21.75" customHeight="1" x14ac:dyDescent="0.2">
      <c r="B79" s="60" t="s">
        <v>83</v>
      </c>
      <c r="C79" s="60"/>
      <c r="D79" s="60"/>
      <c r="E79" s="60"/>
      <c r="F79" s="60"/>
      <c r="G79" s="60"/>
      <c r="H79" s="60"/>
    </row>
    <row r="81" spans="2:8" ht="30" customHeight="1" x14ac:dyDescent="0.2">
      <c r="B81" s="37"/>
      <c r="C81" s="37"/>
      <c r="F81" s="37"/>
      <c r="G81" s="37"/>
      <c r="H81" s="37"/>
    </row>
    <row r="82" spans="2:8" ht="15" customHeight="1" x14ac:dyDescent="0.25">
      <c r="B82" s="39" t="s">
        <v>74</v>
      </c>
      <c r="C82" s="40"/>
      <c r="F82" s="39" t="s">
        <v>75</v>
      </c>
      <c r="G82" s="40"/>
      <c r="H82" s="40"/>
    </row>
    <row r="83" spans="2:8" ht="15" customHeight="1" x14ac:dyDescent="0.25">
      <c r="B83" s="41" t="s">
        <v>76</v>
      </c>
      <c r="C83" s="42"/>
      <c r="F83" s="41" t="s">
        <v>77</v>
      </c>
      <c r="G83" s="42"/>
      <c r="H83" s="42"/>
    </row>
    <row r="84" spans="2:8" ht="30" customHeight="1" x14ac:dyDescent="0.2">
      <c r="B84" s="37"/>
      <c r="C84" s="37"/>
      <c r="F84" s="38"/>
      <c r="G84" s="38"/>
      <c r="H84" s="38"/>
    </row>
    <row r="85" spans="2:8" s="30" customFormat="1" ht="15" customHeight="1" x14ac:dyDescent="0.25">
      <c r="B85" s="39" t="s">
        <v>79</v>
      </c>
      <c r="C85" s="40"/>
      <c r="E85" s="31"/>
      <c r="F85" s="41"/>
      <c r="G85" s="42"/>
      <c r="H85" s="42"/>
    </row>
    <row r="86" spans="2:8" s="32" customFormat="1" ht="21.95" customHeight="1" x14ac:dyDescent="0.2">
      <c r="B86" s="35" t="s">
        <v>78</v>
      </c>
      <c r="C86" s="35"/>
      <c r="E86" s="34"/>
      <c r="F86" s="35"/>
      <c r="G86" s="35"/>
      <c r="H86" s="35"/>
    </row>
    <row r="87" spans="2:8" s="32" customFormat="1" ht="21.95" customHeight="1" x14ac:dyDescent="0.2">
      <c r="B87" s="33"/>
      <c r="C87" s="33"/>
      <c r="E87" s="34"/>
      <c r="F87" s="33"/>
      <c r="G87" s="33"/>
      <c r="H87" s="33"/>
    </row>
    <row r="88" spans="2:8" s="32" customFormat="1" ht="15" customHeight="1" x14ac:dyDescent="0.2">
      <c r="B88" s="35"/>
      <c r="C88" s="36"/>
      <c r="E88" s="34"/>
      <c r="F88" s="35"/>
      <c r="G88" s="36"/>
      <c r="H88" s="36"/>
    </row>
    <row r="89" spans="2:8" s="32" customFormat="1" ht="21.95" customHeight="1" x14ac:dyDescent="0.2">
      <c r="B89" s="35"/>
      <c r="C89" s="36"/>
      <c r="E89" s="34"/>
      <c r="F89" s="35"/>
      <c r="G89" s="36"/>
      <c r="H89" s="36"/>
    </row>
  </sheetData>
  <mergeCells count="28">
    <mergeCell ref="B79:H79"/>
    <mergeCell ref="F82:H82"/>
    <mergeCell ref="B88:C88"/>
    <mergeCell ref="F88:H88"/>
    <mergeCell ref="B89:C89"/>
    <mergeCell ref="F89:H89"/>
    <mergeCell ref="B85:C85"/>
    <mergeCell ref="F85:H85"/>
    <mergeCell ref="G7:G8"/>
    <mergeCell ref="B84:C84"/>
    <mergeCell ref="F84:H84"/>
    <mergeCell ref="B86:C86"/>
    <mergeCell ref="F86:H86"/>
    <mergeCell ref="H6:H8"/>
    <mergeCell ref="B81:C81"/>
    <mergeCell ref="F81:H81"/>
    <mergeCell ref="B82:C82"/>
    <mergeCell ref="B83:C83"/>
    <mergeCell ref="B2:H2"/>
    <mergeCell ref="B3:H3"/>
    <mergeCell ref="B4:H4"/>
    <mergeCell ref="B5:H5"/>
    <mergeCell ref="C6:G6"/>
    <mergeCell ref="F83:H83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BF89F-FA26-4912-A568-C4C266A88D02}">
  <sheetPr>
    <tabColor rgb="FFFFFF00"/>
    <pageSetUpPr fitToPage="1"/>
  </sheetPr>
  <dimension ref="B1:H89"/>
  <sheetViews>
    <sheetView tabSelected="1" workbookViewId="0">
      <pane ySplit="8" topLeftCell="A9" activePane="bottomLeft" state="frozen"/>
      <selection pane="bottomLeft" activeCell="D22" sqref="D22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45" t="s">
        <v>73</v>
      </c>
      <c r="C2" s="46"/>
      <c r="D2" s="46"/>
      <c r="E2" s="46"/>
      <c r="F2" s="46"/>
      <c r="G2" s="46"/>
      <c r="H2" s="47"/>
    </row>
    <row r="3" spans="2:8" x14ac:dyDescent="0.2">
      <c r="B3" s="48" t="s">
        <v>0</v>
      </c>
      <c r="C3" s="49"/>
      <c r="D3" s="49"/>
      <c r="E3" s="49"/>
      <c r="F3" s="49"/>
      <c r="G3" s="49"/>
      <c r="H3" s="50"/>
    </row>
    <row r="4" spans="2:8" x14ac:dyDescent="0.2">
      <c r="B4" s="48" t="s">
        <v>80</v>
      </c>
      <c r="C4" s="49"/>
      <c r="D4" s="49"/>
      <c r="E4" s="49"/>
      <c r="F4" s="49"/>
      <c r="G4" s="49"/>
      <c r="H4" s="50"/>
    </row>
    <row r="5" spans="2:8" ht="13.5" thickBot="1" x14ac:dyDescent="0.25">
      <c r="B5" s="51" t="s">
        <v>1</v>
      </c>
      <c r="C5" s="52"/>
      <c r="D5" s="52"/>
      <c r="E5" s="52"/>
      <c r="F5" s="52"/>
      <c r="G5" s="52"/>
      <c r="H5" s="53"/>
    </row>
    <row r="6" spans="2:8" ht="13.5" thickBot="1" x14ac:dyDescent="0.25">
      <c r="B6" s="15"/>
      <c r="C6" s="54" t="s">
        <v>2</v>
      </c>
      <c r="D6" s="55"/>
      <c r="E6" s="55"/>
      <c r="F6" s="55"/>
      <c r="G6" s="56"/>
      <c r="H6" s="43" t="s">
        <v>3</v>
      </c>
    </row>
    <row r="7" spans="2:8" x14ac:dyDescent="0.2">
      <c r="B7" s="16" t="s">
        <v>4</v>
      </c>
      <c r="C7" s="43" t="s">
        <v>6</v>
      </c>
      <c r="D7" s="58" t="s">
        <v>7</v>
      </c>
      <c r="E7" s="43" t="s">
        <v>8</v>
      </c>
      <c r="F7" s="43" t="s">
        <v>9</v>
      </c>
      <c r="G7" s="43" t="s">
        <v>10</v>
      </c>
      <c r="H7" s="57"/>
    </row>
    <row r="8" spans="2:8" ht="13.5" thickBot="1" x14ac:dyDescent="0.25">
      <c r="B8" s="17" t="s">
        <v>5</v>
      </c>
      <c r="C8" s="44"/>
      <c r="D8" s="59"/>
      <c r="E8" s="44"/>
      <c r="F8" s="44"/>
      <c r="G8" s="44"/>
      <c r="H8" s="44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>
        <v>0</v>
      </c>
      <c r="D13" s="4">
        <v>100596238.3</v>
      </c>
      <c r="E13" s="3">
        <f>C13+D13</f>
        <v>100596238.3</v>
      </c>
      <c r="F13" s="4">
        <v>74914263.609999999</v>
      </c>
      <c r="G13" s="4">
        <v>74914263.609999999</v>
      </c>
      <c r="H13" s="3">
        <f>G13-C13</f>
        <v>74914263.609999999</v>
      </c>
    </row>
    <row r="14" spans="2:8" x14ac:dyDescent="0.2">
      <c r="B14" s="20" t="s">
        <v>16</v>
      </c>
      <c r="C14" s="3">
        <v>1300</v>
      </c>
      <c r="D14" s="4">
        <v>548700</v>
      </c>
      <c r="E14" s="3">
        <f>C14+D14</f>
        <v>550000</v>
      </c>
      <c r="F14" s="4">
        <v>312486.59999999998</v>
      </c>
      <c r="G14" s="4">
        <v>312486.59999999998</v>
      </c>
      <c r="H14" s="3">
        <f>G14-C14</f>
        <v>311186.59999999998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86576739.569999993</v>
      </c>
      <c r="D16" s="4">
        <v>-86576739.569999993</v>
      </c>
      <c r="E16" s="3">
        <f>C16+D16</f>
        <v>0</v>
      </c>
      <c r="F16" s="4">
        <v>0</v>
      </c>
      <c r="G16" s="4">
        <v>0</v>
      </c>
      <c r="H16" s="3">
        <f>G16-C16</f>
        <v>-86576739.569999993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0</v>
      </c>
      <c r="G36" s="3">
        <f>G37</f>
        <v>0</v>
      </c>
      <c r="H36" s="3">
        <f>H37</f>
        <v>0</v>
      </c>
    </row>
    <row r="37" spans="2:8" x14ac:dyDescent="0.2">
      <c r="B37" s="21" t="s">
        <v>36</v>
      </c>
      <c r="C37" s="3"/>
      <c r="D37" s="4"/>
      <c r="E37" s="3">
        <f>C37+D37</f>
        <v>0</v>
      </c>
      <c r="F37" s="4"/>
      <c r="G37" s="4"/>
      <c r="H37" s="3">
        <f>G37-C37</f>
        <v>0</v>
      </c>
    </row>
    <row r="38" spans="2:8" x14ac:dyDescent="0.2">
      <c r="B38" s="20" t="s">
        <v>37</v>
      </c>
      <c r="C38" s="3">
        <f>C39+C40</f>
        <v>1800000</v>
      </c>
      <c r="D38" s="3">
        <f>D39+D40</f>
        <v>0</v>
      </c>
      <c r="E38" s="3">
        <f>E39+E40</f>
        <v>1800000</v>
      </c>
      <c r="F38" s="3">
        <f>F39+F40</f>
        <v>971958</v>
      </c>
      <c r="G38" s="3">
        <f>G39+G40</f>
        <v>971958</v>
      </c>
      <c r="H38" s="3">
        <f>H39+H40</f>
        <v>-828042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>C39+D39</f>
        <v>1800000</v>
      </c>
      <c r="F39" s="4">
        <v>971958</v>
      </c>
      <c r="G39" s="4">
        <v>971958</v>
      </c>
      <c r="H39" s="3">
        <f>G39-C39</f>
        <v>-828042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88378039.569999993</v>
      </c>
      <c r="D42" s="8">
        <f>D10+D11+D12+D13+D14+D15+D16+D17+D29+D35+D36+D38</f>
        <v>14568198.730000004</v>
      </c>
      <c r="E42" s="8">
        <f>E10+E11+E12+E13+E14+E15+E16+E17+E29+E35+E36+E38</f>
        <v>102946238.3</v>
      </c>
      <c r="F42" s="8">
        <f>F10+F11+F12+F13+F14+F15+F16+F17+F29+F35+F36+F38</f>
        <v>76198708.209999993</v>
      </c>
      <c r="G42" s="8">
        <f>G10+G11+G12+G13+G14+G15+G16+G17+G29+G35+G36+G38</f>
        <v>76198708.209999993</v>
      </c>
      <c r="H42" s="8">
        <f>H10+H11+H12+H13+H14+H15+H16+H17+H29+H35+H36+H38</f>
        <v>-12179331.359999999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>C64+D64</f>
        <v>4200000</v>
      </c>
      <c r="F64" s="4">
        <v>400170</v>
      </c>
      <c r="G64" s="4">
        <v>400170</v>
      </c>
      <c r="H64" s="3">
        <f>G64-C64</f>
        <v>-3799830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4200000</v>
      </c>
      <c r="D67" s="12">
        <f>D47+D56+D61+D64+D65</f>
        <v>0</v>
      </c>
      <c r="E67" s="12">
        <f>E47+E56+E61+E64+E65</f>
        <v>4200000</v>
      </c>
      <c r="F67" s="12">
        <f>F47+F56+F61+F64+F65</f>
        <v>400170</v>
      </c>
      <c r="G67" s="12">
        <f>G47+G56+G61+G64+G65</f>
        <v>400170</v>
      </c>
      <c r="H67" s="12">
        <f>H47+H56+H61+H64+H65</f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92578039.569999993</v>
      </c>
      <c r="D72" s="12">
        <f>D42+D67+D69</f>
        <v>14568198.730000004</v>
      </c>
      <c r="E72" s="12">
        <f>E42+E67+E69</f>
        <v>107146238.3</v>
      </c>
      <c r="F72" s="12">
        <f>F42+F67+F69</f>
        <v>76598878.209999993</v>
      </c>
      <c r="G72" s="12">
        <f>G42+G67+G69</f>
        <v>76598878.209999993</v>
      </c>
      <c r="H72" s="12">
        <f>H42+H67+H69</f>
        <v>-15979161.359999999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79" spans="2:8" ht="21.75" customHeight="1" x14ac:dyDescent="0.2">
      <c r="B79" s="60" t="s">
        <v>83</v>
      </c>
      <c r="C79" s="60"/>
      <c r="D79" s="60"/>
      <c r="E79" s="60"/>
      <c r="F79" s="60"/>
      <c r="G79" s="60"/>
      <c r="H79" s="60"/>
    </row>
    <row r="81" spans="2:8" ht="30" customHeight="1" x14ac:dyDescent="0.2">
      <c r="B81" s="37"/>
      <c r="C81" s="37"/>
      <c r="F81" s="37"/>
      <c r="G81" s="37"/>
      <c r="H81" s="37"/>
    </row>
    <row r="82" spans="2:8" ht="15" customHeight="1" x14ac:dyDescent="0.25">
      <c r="B82" s="39" t="s">
        <v>74</v>
      </c>
      <c r="C82" s="40"/>
      <c r="F82" s="39" t="s">
        <v>75</v>
      </c>
      <c r="G82" s="40"/>
      <c r="H82" s="40"/>
    </row>
    <row r="83" spans="2:8" ht="15" customHeight="1" x14ac:dyDescent="0.25">
      <c r="B83" s="41" t="s">
        <v>76</v>
      </c>
      <c r="C83" s="42"/>
      <c r="F83" s="41" t="s">
        <v>77</v>
      </c>
      <c r="G83" s="42"/>
      <c r="H83" s="42"/>
    </row>
    <row r="84" spans="2:8" ht="30" customHeight="1" x14ac:dyDescent="0.2">
      <c r="B84" s="37"/>
      <c r="C84" s="37"/>
      <c r="F84" s="38"/>
      <c r="G84" s="38"/>
      <c r="H84" s="38"/>
    </row>
    <row r="85" spans="2:8" s="30" customFormat="1" ht="15" customHeight="1" x14ac:dyDescent="0.25">
      <c r="B85" s="39" t="s">
        <v>79</v>
      </c>
      <c r="C85" s="40"/>
      <c r="E85" s="31"/>
      <c r="F85" s="41"/>
      <c r="G85" s="42"/>
      <c r="H85" s="42"/>
    </row>
    <row r="86" spans="2:8" s="32" customFormat="1" ht="21.95" customHeight="1" x14ac:dyDescent="0.2">
      <c r="B86" s="35" t="s">
        <v>78</v>
      </c>
      <c r="C86" s="35"/>
      <c r="E86" s="34"/>
      <c r="F86" s="35"/>
      <c r="G86" s="35"/>
      <c r="H86" s="35"/>
    </row>
    <row r="87" spans="2:8" s="32" customFormat="1" ht="21.95" customHeight="1" x14ac:dyDescent="0.2">
      <c r="B87" s="33"/>
      <c r="C87" s="33"/>
      <c r="E87" s="34"/>
      <c r="F87" s="33"/>
      <c r="G87" s="33"/>
      <c r="H87" s="33"/>
    </row>
    <row r="88" spans="2:8" s="32" customFormat="1" ht="15" customHeight="1" x14ac:dyDescent="0.2">
      <c r="B88" s="35"/>
      <c r="C88" s="36"/>
      <c r="E88" s="34"/>
      <c r="F88" s="35"/>
      <c r="G88" s="36"/>
      <c r="H88" s="36"/>
    </row>
    <row r="89" spans="2:8" s="32" customFormat="1" ht="21.95" customHeight="1" x14ac:dyDescent="0.2">
      <c r="B89" s="35"/>
      <c r="C89" s="36"/>
      <c r="E89" s="34"/>
      <c r="F89" s="35"/>
      <c r="G89" s="36"/>
      <c r="H89" s="36"/>
    </row>
  </sheetData>
  <mergeCells count="28">
    <mergeCell ref="B79:H79"/>
    <mergeCell ref="F82:H82"/>
    <mergeCell ref="B88:C88"/>
    <mergeCell ref="F88:H88"/>
    <mergeCell ref="B89:C89"/>
    <mergeCell ref="F89:H89"/>
    <mergeCell ref="B85:C85"/>
    <mergeCell ref="F85:H85"/>
    <mergeCell ref="G7:G8"/>
    <mergeCell ref="B84:C84"/>
    <mergeCell ref="F84:H84"/>
    <mergeCell ref="B86:C86"/>
    <mergeCell ref="F86:H86"/>
    <mergeCell ref="H6:H8"/>
    <mergeCell ref="B81:C81"/>
    <mergeCell ref="F81:H81"/>
    <mergeCell ref="B82:C82"/>
    <mergeCell ref="B83:C83"/>
    <mergeCell ref="B2:H2"/>
    <mergeCell ref="B3:H3"/>
    <mergeCell ref="B4:H4"/>
    <mergeCell ref="B5:H5"/>
    <mergeCell ref="C6:G6"/>
    <mergeCell ref="F83:H83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ABRIL!Títulos_a_imprimir</vt:lpstr>
      <vt:lpstr>JUNIO!Títulos_a_imprimir</vt:lpstr>
      <vt:lpstr>MAYO!Títulos_a_imprimir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2026-05-27T20:26:29Z</cp:lastPrinted>
  <dcterms:created xsi:type="dcterms:W3CDTF">2016-10-11T20:13:05Z</dcterms:created>
  <dcterms:modified xsi:type="dcterms:W3CDTF">2026-07-13T02:45:23Z</dcterms:modified>
</cp:coreProperties>
</file>