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3 DISC FINANCIERA\"/>
    </mc:Choice>
  </mc:AlternateContent>
  <xr:revisionPtr revIDLastSave="0" documentId="8_{2A5B8A35-0EDC-49F8-834F-6A33081557EC}" xr6:coauthVersionLast="47" xr6:coauthVersionMax="47" xr10:uidLastSave="{00000000-0000-0000-0000-000000000000}"/>
  <bookViews>
    <workbookView xWindow="-120" yWindow="-120" windowWidth="24240" windowHeight="13020" activeTab="2" xr2:uid="{E12DFD25-52E7-4AFD-A4A8-7D792A0068D3}"/>
  </bookViews>
  <sheets>
    <sheet name="ABRIL" sheetId="2" r:id="rId1"/>
    <sheet name="MAYO" sheetId="3" r:id="rId2"/>
    <sheet name="JUNIO" sheetId="1" r:id="rId3"/>
  </sheets>
  <definedNames>
    <definedName name="_xlnm.Print_Titles" localSheetId="0">ABRIL!$2:$5</definedName>
    <definedName name="_xlnm.Print_Titles" localSheetId="2">JUNIO!$2:$5</definedName>
    <definedName name="_xlnm.Print_Titles" localSheetId="1">MAYO!$2:$5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3" l="1"/>
  <c r="D9" i="3"/>
  <c r="F9" i="3"/>
  <c r="G9" i="3"/>
  <c r="C17" i="3"/>
  <c r="D17" i="3"/>
  <c r="F19" i="3"/>
  <c r="G19" i="3"/>
  <c r="F23" i="3"/>
  <c r="G23" i="3"/>
  <c r="C25" i="3"/>
  <c r="D25" i="3"/>
  <c r="F27" i="3"/>
  <c r="G27" i="3"/>
  <c r="C31" i="3"/>
  <c r="D31" i="3"/>
  <c r="F31" i="3"/>
  <c r="G31" i="3"/>
  <c r="C38" i="3"/>
  <c r="C47" i="3"/>
  <c r="C62" i="3"/>
  <c r="D38" i="3"/>
  <c r="D47" i="3"/>
  <c r="D62" i="3"/>
  <c r="F38" i="3"/>
  <c r="G38" i="3"/>
  <c r="C41" i="3"/>
  <c r="D41" i="3"/>
  <c r="F42" i="3"/>
  <c r="G42" i="3"/>
  <c r="F47" i="3"/>
  <c r="F59" i="3"/>
  <c r="F81" i="3"/>
  <c r="G47" i="3"/>
  <c r="G59" i="3"/>
  <c r="F57" i="3"/>
  <c r="G57" i="3"/>
  <c r="C60" i="3"/>
  <c r="D60" i="3"/>
  <c r="F63" i="3"/>
  <c r="F79" i="3"/>
  <c r="G63" i="3"/>
  <c r="F68" i="3"/>
  <c r="G68" i="3"/>
  <c r="F75" i="3"/>
  <c r="G75" i="3"/>
  <c r="C9" i="2"/>
  <c r="D9" i="2"/>
  <c r="F9" i="2"/>
  <c r="G9" i="2"/>
  <c r="C17" i="2"/>
  <c r="D17" i="2"/>
  <c r="F19" i="2"/>
  <c r="G19" i="2"/>
  <c r="F23" i="2"/>
  <c r="G23" i="2"/>
  <c r="C25" i="2"/>
  <c r="D25" i="2"/>
  <c r="F27" i="2"/>
  <c r="G27" i="2"/>
  <c r="C31" i="2"/>
  <c r="D31" i="2"/>
  <c r="F31" i="2"/>
  <c r="G31" i="2"/>
  <c r="C38" i="2"/>
  <c r="C47" i="2"/>
  <c r="C62" i="2"/>
  <c r="D38" i="2"/>
  <c r="D47" i="2"/>
  <c r="D62" i="2"/>
  <c r="F38" i="2"/>
  <c r="G38" i="2"/>
  <c r="C41" i="2"/>
  <c r="D41" i="2"/>
  <c r="F42" i="2"/>
  <c r="G42" i="2"/>
  <c r="F47" i="2"/>
  <c r="F59" i="2"/>
  <c r="F81" i="2"/>
  <c r="G47" i="2"/>
  <c r="G59" i="2"/>
  <c r="F57" i="2"/>
  <c r="G57" i="2"/>
  <c r="C60" i="2"/>
  <c r="D60" i="2"/>
  <c r="F63" i="2"/>
  <c r="F79" i="2"/>
  <c r="G63" i="2"/>
  <c r="F68" i="2"/>
  <c r="G68" i="2"/>
  <c r="F75" i="2"/>
  <c r="G75" i="2"/>
  <c r="C38" i="1"/>
  <c r="G75" i="1"/>
  <c r="F75" i="1"/>
  <c r="G68" i="1"/>
  <c r="G79" i="1"/>
  <c r="G81" i="1"/>
  <c r="F68" i="1"/>
  <c r="G63" i="1"/>
  <c r="F63" i="1"/>
  <c r="F79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F47" i="1"/>
  <c r="F59" i="1"/>
  <c r="F81" i="1"/>
  <c r="G47" i="1"/>
  <c r="G59" i="1"/>
  <c r="D47" i="1"/>
  <c r="D62" i="1"/>
  <c r="C47" i="1"/>
  <c r="C62" i="1"/>
  <c r="G79" i="3"/>
  <c r="G81" i="3"/>
  <c r="G79" i="2"/>
  <c r="G81" i="2"/>
</calcChain>
</file>

<file path=xl/sharedStrings.xml><?xml version="1.0" encoding="utf-8"?>
<sst xmlns="http://schemas.openxmlformats.org/spreadsheetml/2006/main" count="402" uniqueCount="133">
  <si>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</si>
  <si>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</si>
  <si>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</si>
  <si>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</si>
  <si>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</si>
  <si>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</si>
  <si>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</si>
  <si>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</si>
  <si>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</si>
  <si>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</si>
  <si>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</si>
  <si>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</si>
  <si>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</si>
  <si>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</si>
  <si>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</si>
  <si>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</si>
  <si>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</si>
  <si>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</si>
  <si>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</si>
  <si>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</si>
  <si>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</si>
  <si>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</si>
  <si>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</si>
  <si>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</si>
  <si>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</si>
  <si>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</si>
  <si>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</si>
  <si>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</si>
  <si>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</si>
  <si>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</si>
  <si>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</si>
  <si>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</si>
  <si>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</si>
  <si>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</si>
  <si>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</si>
  <si>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</si>
  <si>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</si>
  <si>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</si>
  <si>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</si>
  <si>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</si>
  <si>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</si>
  <si>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</si>
  <si>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</si>
  <si>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</si>
  <si>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</si>
  <si>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</si>
  <si>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</si>
  <si>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</si>
  <si>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</si>
  <si>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</si>
  <si>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</si>
  <si>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</si>
  <si>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</si>
  <si>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</si>
  <si>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</si>
  <si>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</si>
  <si>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</si>
  <si>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</si>
  <si>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</si>
  <si>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</si>
  <si>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</si>
  <si>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</si>
  <si>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</si>
  <si>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</si>
  <si>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</si>
  <si>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</si>
  <si>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</si>
  <si>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</si>
  <si>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</si>
  <si>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</si>
  <si>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</si>
  <si>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</si>
  <si>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</si>
  <si>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</si>
  <si>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</si>
  <si>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</si>
  <si>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</si>
  <si>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</si>
  <si>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</si>
  <si>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</si>
  <si>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</si>
  <si>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</si>
  <si>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</si>
  <si>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</si>
  <si>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</si>
  <si>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</si>
  <si>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</si>
  <si>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</si>
  <si>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</si>
  <si>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</si>
  <si>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</si>
  <si>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</si>
  <si>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</si>
  <si>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</si>
  <si>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</si>
  <si>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</si>
  <si>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</si>
  <si>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</si>
  <si>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</si>
  <si>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</si>
  <si>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</si>
  <si>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</si>
  <si>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</si>
  <si>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</si>
  <si>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</si>
  <si>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</si>
  <si>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</si>
  <si>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</si>
  <si>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</si>
  <si>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</si>
  <si>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</si>
  <si>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</si>
  <si>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</si>
  <si>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</si>
  <si>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</si>
  <si>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</si>
  <si>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</si>
  <si>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</si>
  <si>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</si>
  <si>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a. Resultado del Ejercicio (Ahorro/ Desahorro)</t>
  </si>
  <si>
    <t>Comisión de Agua y Alcantarillado del Municipio de Tulancingo de Bravo, Hidalgo (a)</t>
  </si>
  <si>
    <t>Al 31 de diciembre de 2025 y al 30 de Junio de 2026 (b)</t>
  </si>
  <si>
    <t>2026 (d)</t>
  </si>
  <si>
    <t>31 de diciembre de 2025 (e)</t>
  </si>
  <si>
    <t>L. C. I. Enzo Nuvolari Balderas Castro</t>
  </si>
  <si>
    <t xml:space="preserve"> Director General</t>
  </si>
  <si>
    <t>L. D. Aracely Cruz Hernández</t>
  </si>
  <si>
    <t>Encargada de la Dirección de Administración y Finanzas</t>
  </si>
  <si>
    <t xml:space="preserve"> Ing. Fernando Vital Licona</t>
  </si>
  <si>
    <t>Comisario</t>
  </si>
  <si>
    <t>Al 31 de diciembre de 2025 y al 30 de Abril de 2026 (b)</t>
  </si>
  <si>
    <t>Al 31 de diciembre de 2025 y al 31 de Mayo de 2026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</si>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</sst>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9"/>
      <color theme="1"/>
      <name val="Arial"/>
      <family val="2"/>
    </font>
    <font>
      <sz val="6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indent="4"/>
    </xf>
    <xf numFmtId="164" fontId="3" fillId="0" borderId="4" xfId="0" applyNumberFormat="1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1" xfId="0" applyFont="1" applyBorder="1"/>
    <xf numFmtId="0" fontId="1" fillId="0" borderId="0" xfId="0" applyFont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0" fontId="2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D0BD4-3B27-431E-B91F-8198802693F6}">
  <sheetPr>
    <tabColor rgb="FFFFFF00"/>
    <pageSetUpPr fitToPage="1"/>
  </sheetPr>
  <dimension ref="B1:G93"/>
  <sheetViews>
    <sheetView zoomScaleNormal="100" workbookViewId="0">
      <pane ySplit="6" topLeftCell="A7" activePane="bottomLeft" state="frozen"/>
      <selection pane="bottomLeft" activeCell="C15" sqref="C15"/>
    </sheetView>
  </sheetViews>
  <sheetFormatPr baseColWidth="10" defaultRowHeight="12.75" x14ac:dyDescent="0.2"/>
  <cols>
    <col min="1" max="1" width="10.28515625" style="20" customWidth="1"/>
    <col min="2" max="2" width="56.42578125" style="20" customWidth="1"/>
    <col min="3" max="3" width="14.7109375" style="2" customWidth="1"/>
    <col min="4" max="4" width="15" style="2" customWidth="1"/>
    <col min="5" max="5" width="59.42578125" style="20" customWidth="1"/>
    <col min="6" max="6" width="12.28515625" style="2" customWidth="1"/>
    <col min="7" max="7" width="15.140625" style="2" customWidth="1"/>
    <col min="8" max="16384" width="11.42578125" style="20"/>
  </cols>
  <sheetData>
    <row r="1" spans="2:7" ht="13.5" thickBot="1" x14ac:dyDescent="0.25"/>
    <row r="2" spans="2:7" x14ac:dyDescent="0.2">
      <c r="B2" s="36" t="s">
        <v>120</v>
      </c>
      <c r="C2" s="37"/>
      <c r="D2" s="37"/>
      <c r="E2" s="37"/>
      <c r="F2" s="37"/>
      <c r="G2" s="38"/>
    </row>
    <row r="3" spans="2:7" x14ac:dyDescent="0.2">
      <c r="B3" s="39" t="s">
        <v>0</v>
      </c>
      <c r="C3" s="40"/>
      <c r="D3" s="40"/>
      <c r="E3" s="40"/>
      <c r="F3" s="40"/>
      <c r="G3" s="41"/>
    </row>
    <row r="4" spans="2:7" x14ac:dyDescent="0.2">
      <c r="B4" s="39" t="s">
        <v>130</v>
      </c>
      <c r="C4" s="40"/>
      <c r="D4" s="40"/>
      <c r="E4" s="40"/>
      <c r="F4" s="40"/>
      <c r="G4" s="41"/>
    </row>
    <row r="5" spans="2:7" ht="13.5" thickBot="1" x14ac:dyDescent="0.25">
      <c r="B5" s="42" t="s">
        <v>1</v>
      </c>
      <c r="C5" s="43"/>
      <c r="D5" s="43"/>
      <c r="E5" s="43"/>
      <c r="F5" s="43"/>
      <c r="G5" s="44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33921421.979999997</v>
      </c>
      <c r="D9" s="9">
        <f>SUM(D10:D16)</f>
        <v>6907765.8099999996</v>
      </c>
      <c r="E9" s="11" t="s">
        <v>8</v>
      </c>
      <c r="F9" s="9">
        <f>SUM(F10:F18)</f>
        <v>14505875.09</v>
      </c>
      <c r="G9" s="9">
        <f>SUM(G10:G18)</f>
        <v>16320234.979999999</v>
      </c>
    </row>
    <row r="10" spans="2:7" x14ac:dyDescent="0.2">
      <c r="B10" s="12" t="s">
        <v>9</v>
      </c>
      <c r="C10" s="9">
        <v>62847.23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33858574.75</v>
      </c>
      <c r="D11" s="9">
        <v>6907765.8099999996</v>
      </c>
      <c r="E11" s="13" t="s">
        <v>12</v>
      </c>
      <c r="F11" s="9">
        <v>9978091.0999999996</v>
      </c>
      <c r="G11" s="9">
        <v>12355701.199999999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4527783.99</v>
      </c>
      <c r="G16" s="9">
        <v>3964533.78</v>
      </c>
    </row>
    <row r="17" spans="2:7" x14ac:dyDescent="0.2">
      <c r="B17" s="10" t="s">
        <v>23</v>
      </c>
      <c r="C17" s="9">
        <f>SUM(C18:C24)</f>
        <v>49233569.439999998</v>
      </c>
      <c r="D17" s="9">
        <f>SUM(D18:D24)</f>
        <v>48053459.93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47012614.789999999</v>
      </c>
      <c r="D19" s="9">
        <v>45832927.579999998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2220954.65</v>
      </c>
      <c r="D20" s="9">
        <v>2220532.35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-171471.19</v>
      </c>
      <c r="D25" s="9">
        <f>SUM(D26:D30)</f>
        <v>-246871.19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104053.99</v>
      </c>
      <c r="D26" s="9">
        <v>28653.99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737492.1</v>
      </c>
      <c r="G27" s="9">
        <f>SUM(G28:G30)</f>
        <v>737492.1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737492.1</v>
      </c>
      <c r="G28" s="9">
        <v>737492.1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-275525.18</v>
      </c>
      <c r="D30" s="9">
        <v>-275525.18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82983520.229999989</v>
      </c>
      <c r="D47" s="9">
        <f>D9+D17+D25+D31+D37+D38+D41</f>
        <v>54714354.550000004</v>
      </c>
      <c r="E47" s="8" t="s">
        <v>82</v>
      </c>
      <c r="F47" s="9">
        <f>F9+F19+F23+F26+F27+F31+F38+F42</f>
        <v>15243367.189999999</v>
      </c>
      <c r="G47" s="9">
        <f>G9+G19+G23+G26+G27+G31+G38+G42</f>
        <v>17057727.079999998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703146.67</v>
      </c>
      <c r="G50" s="9">
        <v>703146.67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1308880.4099999999</v>
      </c>
      <c r="D52" s="9">
        <v>1308880.4099999999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43863898.969999999</v>
      </c>
      <c r="D53" s="9">
        <v>43358574.43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4821245.12</v>
      </c>
      <c r="D54" s="9">
        <v>4821245.12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-19634334.780000001</v>
      </c>
      <c r="D55" s="9">
        <v>-19634334.780000001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2828409.55</v>
      </c>
      <c r="D56" s="9">
        <v>2828409.55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703146.67</v>
      </c>
      <c r="G57" s="9">
        <f>SUM(G50:G55)</f>
        <v>703146.67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15946513.859999999</v>
      </c>
      <c r="G59" s="9">
        <f>G47+G57</f>
        <v>17760873.75</v>
      </c>
    </row>
    <row r="60" spans="2:7" ht="25.5" x14ac:dyDescent="0.2">
      <c r="B60" s="6" t="s">
        <v>102</v>
      </c>
      <c r="C60" s="9">
        <f>SUM(C50:C58)</f>
        <v>33188099.269999992</v>
      </c>
      <c r="D60" s="9">
        <f>SUM(D50:D58)</f>
        <v>32682774.729999993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116171619.49999999</v>
      </c>
      <c r="D62" s="9">
        <f>D47+D60</f>
        <v>87397129.280000001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100225105.64</v>
      </c>
      <c r="G68" s="9">
        <f>SUM(G69:G73)</f>
        <v>69636255</v>
      </c>
    </row>
    <row r="69" spans="2:7" x14ac:dyDescent="0.2">
      <c r="B69" s="10"/>
      <c r="C69" s="9"/>
      <c r="D69" s="9"/>
      <c r="E69" s="11" t="s">
        <v>119</v>
      </c>
      <c r="F69" s="9">
        <v>30588850.109999999</v>
      </c>
      <c r="G69" s="9">
        <v>7243364</v>
      </c>
    </row>
    <row r="70" spans="2:7" x14ac:dyDescent="0.2">
      <c r="B70" s="10"/>
      <c r="C70" s="9"/>
      <c r="D70" s="9"/>
      <c r="E70" s="11" t="s">
        <v>110</v>
      </c>
      <c r="F70" s="9">
        <v>69636255.530000001</v>
      </c>
      <c r="G70" s="9">
        <v>62392891</v>
      </c>
    </row>
    <row r="71" spans="2:7" x14ac:dyDescent="0.2">
      <c r="B71" s="10"/>
      <c r="C71" s="9"/>
      <c r="D71" s="9"/>
      <c r="E71" s="11" t="s">
        <v>111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112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113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114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115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116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117</v>
      </c>
      <c r="F79" s="9">
        <f>F63+F68+F75</f>
        <v>100225105.64</v>
      </c>
      <c r="G79" s="9">
        <f>G63+G68+G75</f>
        <v>69636255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118</v>
      </c>
      <c r="F81" s="9">
        <f>F59+F79</f>
        <v>116171619.5</v>
      </c>
      <c r="G81" s="9">
        <f>G59+G79</f>
        <v>87397128.75</v>
      </c>
    </row>
    <row r="82" spans="2:7" ht="13.5" thickBot="1" x14ac:dyDescent="0.25">
      <c r="B82" s="16"/>
      <c r="C82" s="17"/>
      <c r="D82" s="17"/>
      <c r="E82" s="18"/>
      <c r="F82" s="19"/>
      <c r="G82" s="19"/>
    </row>
    <row r="83" spans="2:7" ht="23.25" customHeight="1" x14ac:dyDescent="0.2">
      <c r="B83" s="45" t="s">
        <v>132</v>
      </c>
      <c r="C83" s="45"/>
      <c r="D83" s="45"/>
      <c r="E83" s="45"/>
      <c r="F83" s="45"/>
      <c r="G83" s="45"/>
    </row>
    <row r="85" spans="2:7" ht="30" customHeight="1" x14ac:dyDescent="0.2">
      <c r="B85" s="34"/>
      <c r="C85" s="34"/>
      <c r="E85" s="34"/>
      <c r="F85" s="34"/>
    </row>
    <row r="86" spans="2:7" ht="15" customHeight="1" x14ac:dyDescent="0.25">
      <c r="B86" s="30" t="s">
        <v>124</v>
      </c>
      <c r="C86" s="31"/>
      <c r="E86" s="30" t="s">
        <v>126</v>
      </c>
      <c r="F86" s="31"/>
    </row>
    <row r="87" spans="2:7" ht="15" customHeight="1" x14ac:dyDescent="0.25">
      <c r="B87" s="32" t="s">
        <v>125</v>
      </c>
      <c r="C87" s="33"/>
      <c r="E87" s="32" t="s">
        <v>127</v>
      </c>
      <c r="F87" s="33"/>
    </row>
    <row r="88" spans="2:7" ht="30" customHeight="1" x14ac:dyDescent="0.2">
      <c r="B88" s="34"/>
      <c r="C88" s="34"/>
      <c r="E88" s="35"/>
      <c r="F88" s="35"/>
    </row>
    <row r="89" spans="2:7" s="21" customFormat="1" ht="15" customHeight="1" x14ac:dyDescent="0.25">
      <c r="B89" s="30" t="s">
        <v>128</v>
      </c>
      <c r="C89" s="31"/>
      <c r="D89" s="23"/>
      <c r="E89" s="32"/>
      <c r="F89" s="33"/>
      <c r="G89" s="23"/>
    </row>
    <row r="90" spans="2:7" s="24" customFormat="1" ht="21.95" customHeight="1" x14ac:dyDescent="0.2">
      <c r="B90" s="28" t="s">
        <v>129</v>
      </c>
      <c r="C90" s="28"/>
      <c r="D90" s="25"/>
      <c r="E90" s="28"/>
      <c r="F90" s="28"/>
      <c r="G90" s="25"/>
    </row>
    <row r="91" spans="2:7" s="24" customFormat="1" ht="21.95" customHeight="1" x14ac:dyDescent="0.2">
      <c r="B91" s="27"/>
      <c r="C91" s="27"/>
      <c r="D91" s="25"/>
      <c r="E91" s="27"/>
      <c r="F91" s="27"/>
      <c r="G91" s="25"/>
    </row>
    <row r="92" spans="2:7" s="24" customFormat="1" ht="15" customHeight="1" x14ac:dyDescent="0.2">
      <c r="B92" s="28"/>
      <c r="C92" s="29"/>
      <c r="D92" s="25"/>
      <c r="E92" s="28"/>
      <c r="F92" s="29"/>
      <c r="G92" s="25"/>
    </row>
    <row r="93" spans="2:7" s="24" customFormat="1" ht="21.95" customHeight="1" x14ac:dyDescent="0.2">
      <c r="B93" s="28"/>
      <c r="C93" s="29"/>
      <c r="D93" s="25"/>
      <c r="E93" s="28"/>
      <c r="F93" s="29"/>
      <c r="G93" s="25"/>
    </row>
  </sheetData>
  <mergeCells count="21">
    <mergeCell ref="B2:G2"/>
    <mergeCell ref="B3:G3"/>
    <mergeCell ref="B4:G4"/>
    <mergeCell ref="B5:G5"/>
    <mergeCell ref="B85:C85"/>
    <mergeCell ref="E85:F85"/>
    <mergeCell ref="B83:G83"/>
    <mergeCell ref="B86:C86"/>
    <mergeCell ref="B87:C87"/>
    <mergeCell ref="E86:F86"/>
    <mergeCell ref="E87:F87"/>
    <mergeCell ref="B89:C89"/>
    <mergeCell ref="E89:F89"/>
    <mergeCell ref="B88:C88"/>
    <mergeCell ref="E88:F88"/>
    <mergeCell ref="B90:C90"/>
    <mergeCell ref="E90:F90"/>
    <mergeCell ref="B92:C92"/>
    <mergeCell ref="E92:F92"/>
    <mergeCell ref="B93:C93"/>
    <mergeCell ref="E93:F93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988A2-2B03-4D1A-BDF8-EE3303659A6A}">
  <sheetPr>
    <tabColor rgb="FFFFFF00"/>
    <pageSetUpPr fitToPage="1"/>
  </sheetPr>
  <dimension ref="B1:G93"/>
  <sheetViews>
    <sheetView zoomScaleNormal="100" workbookViewId="0">
      <pane ySplit="6" topLeftCell="A7" activePane="bottomLeft" state="frozen"/>
      <selection pane="bottomLeft" activeCell="B77" sqref="B77"/>
    </sheetView>
  </sheetViews>
  <sheetFormatPr baseColWidth="10" defaultRowHeight="12.75" x14ac:dyDescent="0.2"/>
  <cols>
    <col min="1" max="1" width="10.28515625" style="20" customWidth="1"/>
    <col min="2" max="2" width="56.42578125" style="20" customWidth="1"/>
    <col min="3" max="3" width="14.7109375" style="2" customWidth="1"/>
    <col min="4" max="4" width="15" style="2" customWidth="1"/>
    <col min="5" max="5" width="59.42578125" style="20" customWidth="1"/>
    <col min="6" max="6" width="12.28515625" style="2" customWidth="1"/>
    <col min="7" max="7" width="15.140625" style="2" customWidth="1"/>
    <col min="8" max="16384" width="11.42578125" style="20"/>
  </cols>
  <sheetData>
    <row r="1" spans="2:7" ht="13.5" thickBot="1" x14ac:dyDescent="0.25"/>
    <row r="2" spans="2:7" x14ac:dyDescent="0.2">
      <c r="B2" s="36" t="s">
        <v>120</v>
      </c>
      <c r="C2" s="37"/>
      <c r="D2" s="37"/>
      <c r="E2" s="37"/>
      <c r="F2" s="37"/>
      <c r="G2" s="38"/>
    </row>
    <row r="3" spans="2:7" x14ac:dyDescent="0.2">
      <c r="B3" s="39" t="s">
        <v>0</v>
      </c>
      <c r="C3" s="40"/>
      <c r="D3" s="40"/>
      <c r="E3" s="40"/>
      <c r="F3" s="40"/>
      <c r="G3" s="41"/>
    </row>
    <row r="4" spans="2:7" x14ac:dyDescent="0.2">
      <c r="B4" s="39" t="s">
        <v>131</v>
      </c>
      <c r="C4" s="40"/>
      <c r="D4" s="40"/>
      <c r="E4" s="40"/>
      <c r="F4" s="40"/>
      <c r="G4" s="41"/>
    </row>
    <row r="5" spans="2:7" ht="13.5" thickBot="1" x14ac:dyDescent="0.25">
      <c r="B5" s="42" t="s">
        <v>1</v>
      </c>
      <c r="C5" s="43"/>
      <c r="D5" s="43"/>
      <c r="E5" s="43"/>
      <c r="F5" s="43"/>
      <c r="G5" s="44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30242634.890000001</v>
      </c>
      <c r="D9" s="9">
        <f>SUM(D10:D16)</f>
        <v>6907765.8099999996</v>
      </c>
      <c r="E9" s="11" t="s">
        <v>8</v>
      </c>
      <c r="F9" s="9">
        <f>SUM(F10:F18)</f>
        <v>14675778.890000001</v>
      </c>
      <c r="G9" s="9">
        <f>SUM(G10:G18)</f>
        <v>16320234.979999999</v>
      </c>
    </row>
    <row r="10" spans="2:7" x14ac:dyDescent="0.2">
      <c r="B10" s="12" t="s">
        <v>9</v>
      </c>
      <c r="C10" s="9">
        <v>62847.23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30179787.66</v>
      </c>
      <c r="D11" s="9">
        <v>6907765.8099999996</v>
      </c>
      <c r="E11" s="13" t="s">
        <v>12</v>
      </c>
      <c r="F11" s="9">
        <v>10180458.92</v>
      </c>
      <c r="G11" s="9">
        <v>12355701.199999999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4495319.97</v>
      </c>
      <c r="G16" s="9">
        <v>3964533.78</v>
      </c>
    </row>
    <row r="17" spans="2:7" x14ac:dyDescent="0.2">
      <c r="B17" s="10" t="s">
        <v>23</v>
      </c>
      <c r="C17" s="9">
        <f>SUM(C18:C24)</f>
        <v>49785481.399999999</v>
      </c>
      <c r="D17" s="9">
        <f>SUM(D18:D24)</f>
        <v>48053459.93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47550165.75</v>
      </c>
      <c r="D19" s="9">
        <v>45832927.579999998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2235315.65</v>
      </c>
      <c r="D20" s="9">
        <v>2220532.35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-171471.19</v>
      </c>
      <c r="D25" s="9">
        <f>SUM(D26:D30)</f>
        <v>-246871.19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104053.99</v>
      </c>
      <c r="D26" s="9">
        <v>28653.99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737492.1</v>
      </c>
      <c r="G27" s="9">
        <f>SUM(G28:G30)</f>
        <v>737492.1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737492.1</v>
      </c>
      <c r="G28" s="9">
        <v>737492.1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-275525.18</v>
      </c>
      <c r="D30" s="9">
        <v>-275525.18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79856645.099999994</v>
      </c>
      <c r="D47" s="9">
        <f>D9+D17+D25+D31+D37+D38+D41</f>
        <v>54714354.550000004</v>
      </c>
      <c r="E47" s="8" t="s">
        <v>82</v>
      </c>
      <c r="F47" s="9">
        <f>F9+F19+F23+F26+F27+F31+F38+F42</f>
        <v>15413270.99</v>
      </c>
      <c r="G47" s="9">
        <f>G9+G19+G23+G26+G27+G31+G38+G42</f>
        <v>17057727.079999998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703146.67</v>
      </c>
      <c r="G50" s="9">
        <v>703146.67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1308880.4099999999</v>
      </c>
      <c r="D52" s="9">
        <v>1308880.4099999999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44047288.969999999</v>
      </c>
      <c r="D53" s="9">
        <v>43358574.43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4821245.12</v>
      </c>
      <c r="D54" s="9">
        <v>4821245.12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-19634334.780000001</v>
      </c>
      <c r="D55" s="9">
        <v>-19634334.780000001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2828409.55</v>
      </c>
      <c r="D56" s="9">
        <v>2828409.55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703146.67</v>
      </c>
      <c r="G57" s="9">
        <f>SUM(G50:G55)</f>
        <v>703146.67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16116417.66</v>
      </c>
      <c r="G59" s="9">
        <f>G47+G57</f>
        <v>17760873.75</v>
      </c>
    </row>
    <row r="60" spans="2:7" ht="25.5" x14ac:dyDescent="0.2">
      <c r="B60" s="6" t="s">
        <v>102</v>
      </c>
      <c r="C60" s="9">
        <f>SUM(C50:C58)</f>
        <v>33371489.269999992</v>
      </c>
      <c r="D60" s="9">
        <f>SUM(D50:D58)</f>
        <v>32682774.729999993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113228134.36999999</v>
      </c>
      <c r="D62" s="9">
        <f>D47+D60</f>
        <v>87397129.280000001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97111716.710000008</v>
      </c>
      <c r="G68" s="9">
        <f>SUM(G69:G73)</f>
        <v>69636255</v>
      </c>
    </row>
    <row r="69" spans="2:7" x14ac:dyDescent="0.2">
      <c r="B69" s="10"/>
      <c r="C69" s="9"/>
      <c r="D69" s="9"/>
      <c r="E69" s="11" t="s">
        <v>119</v>
      </c>
      <c r="F69" s="9">
        <v>27475461.18</v>
      </c>
      <c r="G69" s="9">
        <v>7243364</v>
      </c>
    </row>
    <row r="70" spans="2:7" x14ac:dyDescent="0.2">
      <c r="B70" s="10"/>
      <c r="C70" s="9"/>
      <c r="D70" s="9"/>
      <c r="E70" s="11" t="s">
        <v>110</v>
      </c>
      <c r="F70" s="9">
        <v>69636255.530000001</v>
      </c>
      <c r="G70" s="9">
        <v>62392891</v>
      </c>
    </row>
    <row r="71" spans="2:7" x14ac:dyDescent="0.2">
      <c r="B71" s="10"/>
      <c r="C71" s="9"/>
      <c r="D71" s="9"/>
      <c r="E71" s="11" t="s">
        <v>111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112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113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114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115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116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117</v>
      </c>
      <c r="F79" s="9">
        <f>F63+F68+F75</f>
        <v>97111716.710000008</v>
      </c>
      <c r="G79" s="9">
        <f>G63+G68+G75</f>
        <v>69636255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118</v>
      </c>
      <c r="F81" s="9">
        <f>F59+F79</f>
        <v>113228134.37</v>
      </c>
      <c r="G81" s="9">
        <f>G59+G79</f>
        <v>87397128.75</v>
      </c>
    </row>
    <row r="82" spans="2:7" ht="13.5" thickBot="1" x14ac:dyDescent="0.25">
      <c r="B82" s="16"/>
      <c r="C82" s="17"/>
      <c r="D82" s="17"/>
      <c r="E82" s="18"/>
      <c r="F82" s="19"/>
      <c r="G82" s="19"/>
    </row>
    <row r="83" spans="2:7" ht="23.25" customHeight="1" x14ac:dyDescent="0.2">
      <c r="B83" s="45" t="s">
        <v>132</v>
      </c>
      <c r="C83" s="45"/>
      <c r="D83" s="45"/>
      <c r="E83" s="45"/>
      <c r="F83" s="45"/>
      <c r="G83" s="45"/>
    </row>
    <row r="85" spans="2:7" ht="30" customHeight="1" x14ac:dyDescent="0.2">
      <c r="B85" s="34"/>
      <c r="C85" s="34"/>
      <c r="E85" s="34"/>
      <c r="F85" s="34"/>
    </row>
    <row r="86" spans="2:7" ht="15" customHeight="1" x14ac:dyDescent="0.25">
      <c r="B86" s="30" t="s">
        <v>124</v>
      </c>
      <c r="C86" s="31"/>
      <c r="E86" s="30" t="s">
        <v>126</v>
      </c>
      <c r="F86" s="31"/>
    </row>
    <row r="87" spans="2:7" ht="15" customHeight="1" x14ac:dyDescent="0.25">
      <c r="B87" s="32" t="s">
        <v>125</v>
      </c>
      <c r="C87" s="33"/>
      <c r="E87" s="32" t="s">
        <v>127</v>
      </c>
      <c r="F87" s="33"/>
    </row>
    <row r="88" spans="2:7" ht="30" customHeight="1" x14ac:dyDescent="0.2">
      <c r="B88" s="34"/>
      <c r="C88" s="34"/>
      <c r="E88" s="35"/>
      <c r="F88" s="35"/>
    </row>
    <row r="89" spans="2:7" s="21" customFormat="1" ht="15" customHeight="1" x14ac:dyDescent="0.25">
      <c r="B89" s="30" t="s">
        <v>128</v>
      </c>
      <c r="C89" s="31"/>
      <c r="D89" s="23"/>
      <c r="E89" s="32"/>
      <c r="F89" s="33"/>
      <c r="G89" s="23"/>
    </row>
    <row r="90" spans="2:7" s="24" customFormat="1" ht="21.95" customHeight="1" x14ac:dyDescent="0.2">
      <c r="B90" s="28" t="s">
        <v>129</v>
      </c>
      <c r="C90" s="28"/>
      <c r="D90" s="25"/>
      <c r="E90" s="28"/>
      <c r="F90" s="28"/>
      <c r="G90" s="25"/>
    </row>
    <row r="91" spans="2:7" s="24" customFormat="1" ht="21.95" customHeight="1" x14ac:dyDescent="0.2">
      <c r="B91" s="27"/>
      <c r="C91" s="27"/>
      <c r="D91" s="25"/>
      <c r="E91" s="27"/>
      <c r="F91" s="27"/>
      <c r="G91" s="25"/>
    </row>
    <row r="92" spans="2:7" s="24" customFormat="1" ht="15" customHeight="1" x14ac:dyDescent="0.2">
      <c r="B92" s="28"/>
      <c r="C92" s="29"/>
      <c r="D92" s="25"/>
      <c r="E92" s="28"/>
      <c r="F92" s="29"/>
      <c r="G92" s="25"/>
    </row>
    <row r="93" spans="2:7" s="24" customFormat="1" ht="21.95" customHeight="1" x14ac:dyDescent="0.2">
      <c r="B93" s="28"/>
      <c r="C93" s="29"/>
      <c r="D93" s="25"/>
      <c r="E93" s="28"/>
      <c r="F93" s="29"/>
      <c r="G93" s="25"/>
    </row>
  </sheetData>
  <mergeCells count="21">
    <mergeCell ref="B2:G2"/>
    <mergeCell ref="B3:G3"/>
    <mergeCell ref="B4:G4"/>
    <mergeCell ref="B5:G5"/>
    <mergeCell ref="B85:C85"/>
    <mergeCell ref="E85:F85"/>
    <mergeCell ref="B83:G83"/>
    <mergeCell ref="B86:C86"/>
    <mergeCell ref="B87:C87"/>
    <mergeCell ref="E86:F86"/>
    <mergeCell ref="E87:F87"/>
    <mergeCell ref="B89:C89"/>
    <mergeCell ref="E89:F89"/>
    <mergeCell ref="B88:C88"/>
    <mergeCell ref="E88:F88"/>
    <mergeCell ref="B90:C90"/>
    <mergeCell ref="E90:F90"/>
    <mergeCell ref="B92:C92"/>
    <mergeCell ref="E92:F92"/>
    <mergeCell ref="B93:C93"/>
    <mergeCell ref="E93:F93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4D6C9-9F33-4F1A-B743-A1611372A976}">
  <sheetPr>
    <tabColor rgb="FFFFFF00"/>
    <pageSetUpPr fitToPage="1"/>
  </sheetPr>
  <dimension ref="B1:G93"/>
  <sheetViews>
    <sheetView tabSelected="1" zoomScaleNormal="100" workbookViewId="0">
      <pane ySplit="6" topLeftCell="A7" activePane="bottomLeft" state="frozen"/>
      <selection pane="bottomLeft" activeCell="F21" sqref="F21"/>
    </sheetView>
  </sheetViews>
  <sheetFormatPr baseColWidth="10" defaultRowHeight="12.75" x14ac:dyDescent="0.2"/>
  <cols>
    <col min="1" max="1" width="10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36" t="s">
        <v>120</v>
      </c>
      <c r="C2" s="37"/>
      <c r="D2" s="37"/>
      <c r="E2" s="37"/>
      <c r="F2" s="37"/>
      <c r="G2" s="38"/>
    </row>
    <row r="3" spans="2:7" x14ac:dyDescent="0.2">
      <c r="B3" s="39" t="s">
        <v>0</v>
      </c>
      <c r="C3" s="46"/>
      <c r="D3" s="46"/>
      <c r="E3" s="46"/>
      <c r="F3" s="46"/>
      <c r="G3" s="41"/>
    </row>
    <row r="4" spans="2:7" x14ac:dyDescent="0.2">
      <c r="B4" s="39" t="s">
        <v>121</v>
      </c>
      <c r="C4" s="46"/>
      <c r="D4" s="46"/>
      <c r="E4" s="46"/>
      <c r="F4" s="46"/>
      <c r="G4" s="41"/>
    </row>
    <row r="5" spans="2:7" ht="13.5" thickBot="1" x14ac:dyDescent="0.25">
      <c r="B5" s="42" t="s">
        <v>1</v>
      </c>
      <c r="C5" s="43"/>
      <c r="D5" s="43"/>
      <c r="E5" s="43"/>
      <c r="F5" s="43"/>
      <c r="G5" s="44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25111366.830000002</v>
      </c>
      <c r="D9" s="9">
        <f>SUM(D10:D16)</f>
        <v>6907765.8099999996</v>
      </c>
      <c r="E9" s="11" t="s">
        <v>8</v>
      </c>
      <c r="F9" s="9">
        <f>SUM(F10:F18)</f>
        <v>14071976.970000001</v>
      </c>
      <c r="G9" s="9">
        <f>SUM(G10:G18)</f>
        <v>16320234.979999999</v>
      </c>
    </row>
    <row r="10" spans="2:7" x14ac:dyDescent="0.2">
      <c r="B10" s="12" t="s">
        <v>9</v>
      </c>
      <c r="C10" s="9">
        <v>62847.23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25048519.600000001</v>
      </c>
      <c r="D11" s="9">
        <v>6907765.8099999996</v>
      </c>
      <c r="E11" s="13" t="s">
        <v>12</v>
      </c>
      <c r="F11" s="9">
        <v>9572551.1500000004</v>
      </c>
      <c r="G11" s="9">
        <v>12355701.199999999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4499425.82</v>
      </c>
      <c r="G16" s="9">
        <v>3964533.78</v>
      </c>
    </row>
    <row r="17" spans="2:7" x14ac:dyDescent="0.2">
      <c r="B17" s="10" t="s">
        <v>23</v>
      </c>
      <c r="C17" s="9">
        <f>SUM(C18:C24)</f>
        <v>50442057.32</v>
      </c>
      <c r="D17" s="9">
        <f>SUM(D18:D24)</f>
        <v>48053459.93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48177759.380000003</v>
      </c>
      <c r="D19" s="9">
        <v>45832927.579999998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2264297.94</v>
      </c>
      <c r="D20" s="9">
        <v>2220532.35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-217871.19</v>
      </c>
      <c r="D25" s="9">
        <f>SUM(D26:D30)</f>
        <v>-246871.19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57653.99</v>
      </c>
      <c r="D26" s="9">
        <v>28653.99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737492.1</v>
      </c>
      <c r="G27" s="9">
        <f>SUM(G28:G30)</f>
        <v>737492.1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737492.1</v>
      </c>
      <c r="G28" s="9">
        <v>737492.1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-275525.18</v>
      </c>
      <c r="D30" s="9">
        <v>-275525.18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75335552.960000008</v>
      </c>
      <c r="D47" s="9">
        <f>D9+D17+D25+D31+D37+D38+D41</f>
        <v>54714354.550000004</v>
      </c>
      <c r="E47" s="8" t="s">
        <v>82</v>
      </c>
      <c r="F47" s="9">
        <f>F9+F19+F23+F26+F27+F31+F38+F42</f>
        <v>14809469.07</v>
      </c>
      <c r="G47" s="9">
        <f>G9+G19+G23+G26+G27+G31+G38+G42</f>
        <v>17057727.079999998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703146.67</v>
      </c>
      <c r="G50" s="9">
        <v>703146.67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1308880.4099999999</v>
      </c>
      <c r="D52" s="9">
        <v>1308880.4099999999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44217863.969999999</v>
      </c>
      <c r="D53" s="9">
        <v>43358574.43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4821245.12</v>
      </c>
      <c r="D54" s="9">
        <v>4821245.12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-19634334.780000001</v>
      </c>
      <c r="D55" s="9">
        <v>-19634334.780000001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2828409.55</v>
      </c>
      <c r="D56" s="9">
        <v>2828409.55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703146.67</v>
      </c>
      <c r="G57" s="9">
        <f>SUM(G50:G55)</f>
        <v>703146.67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15512615.74</v>
      </c>
      <c r="G59" s="9">
        <f>G47+G57</f>
        <v>17760873.75</v>
      </c>
    </row>
    <row r="60" spans="2:7" ht="25.5" x14ac:dyDescent="0.2">
      <c r="B60" s="6" t="s">
        <v>102</v>
      </c>
      <c r="C60" s="9">
        <f>SUM(C50:C58)</f>
        <v>33542064.269999992</v>
      </c>
      <c r="D60" s="9">
        <f>SUM(D50:D58)</f>
        <v>32682774.729999993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108877617.23</v>
      </c>
      <c r="D62" s="9">
        <f>D47+D60</f>
        <v>87397129.280000001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93365001.49000001</v>
      </c>
      <c r="G68" s="9">
        <f>SUM(G69:G73)</f>
        <v>69636255</v>
      </c>
    </row>
    <row r="69" spans="2:7" x14ac:dyDescent="0.2">
      <c r="B69" s="10"/>
      <c r="C69" s="9"/>
      <c r="D69" s="9"/>
      <c r="E69" s="11" t="s">
        <v>119</v>
      </c>
      <c r="F69" s="9">
        <v>23728745.960000001</v>
      </c>
      <c r="G69" s="9">
        <v>7243364</v>
      </c>
    </row>
    <row r="70" spans="2:7" x14ac:dyDescent="0.2">
      <c r="B70" s="10"/>
      <c r="C70" s="9"/>
      <c r="D70" s="9"/>
      <c r="E70" s="11" t="s">
        <v>110</v>
      </c>
      <c r="F70" s="9">
        <v>69636255.530000001</v>
      </c>
      <c r="G70" s="9">
        <v>62392891</v>
      </c>
    </row>
    <row r="71" spans="2:7" x14ac:dyDescent="0.2">
      <c r="B71" s="10"/>
      <c r="C71" s="9"/>
      <c r="D71" s="9"/>
      <c r="E71" s="11" t="s">
        <v>111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112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113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114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115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116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117</v>
      </c>
      <c r="F79" s="9">
        <f>F63+F68+F75</f>
        <v>93365001.49000001</v>
      </c>
      <c r="G79" s="9">
        <f>G63+G68+G75</f>
        <v>69636255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118</v>
      </c>
      <c r="F81" s="9">
        <f>F59+F79</f>
        <v>108877617.23</v>
      </c>
      <c r="G81" s="9">
        <f>G59+G79</f>
        <v>87397128.75</v>
      </c>
    </row>
    <row r="82" spans="2:7" ht="13.5" thickBot="1" x14ac:dyDescent="0.25">
      <c r="B82" s="16"/>
      <c r="C82" s="17"/>
      <c r="D82" s="17"/>
      <c r="E82" s="18"/>
      <c r="F82" s="19"/>
      <c r="G82" s="19"/>
    </row>
    <row r="83" spans="2:7" ht="23.25" customHeight="1" x14ac:dyDescent="0.2">
      <c r="B83" s="45" t="s">
        <v>132</v>
      </c>
      <c r="C83" s="45"/>
      <c r="D83" s="45"/>
      <c r="E83" s="45"/>
      <c r="F83" s="45"/>
      <c r="G83" s="45"/>
    </row>
    <row r="85" spans="2:7" ht="30" customHeight="1" x14ac:dyDescent="0.2">
      <c r="B85" s="34"/>
      <c r="C85" s="34"/>
      <c r="E85" s="34"/>
      <c r="F85" s="34"/>
    </row>
    <row r="86" spans="2:7" ht="15" customHeight="1" x14ac:dyDescent="0.25">
      <c r="B86" s="30" t="s">
        <v>124</v>
      </c>
      <c r="C86" s="31"/>
      <c r="E86" s="30" t="s">
        <v>126</v>
      </c>
      <c r="F86" s="31"/>
    </row>
    <row r="87" spans="2:7" ht="15" customHeight="1" x14ac:dyDescent="0.25">
      <c r="B87" s="32" t="s">
        <v>125</v>
      </c>
      <c r="C87" s="33"/>
      <c r="E87" s="32" t="s">
        <v>127</v>
      </c>
      <c r="F87" s="33"/>
    </row>
    <row r="88" spans="2:7" ht="30" customHeight="1" x14ac:dyDescent="0.2">
      <c r="B88" s="34"/>
      <c r="C88" s="34"/>
      <c r="E88" s="35"/>
      <c r="F88" s="35"/>
    </row>
    <row r="89" spans="2:7" s="21" customFormat="1" ht="15" customHeight="1" x14ac:dyDescent="0.25">
      <c r="B89" s="30" t="s">
        <v>128</v>
      </c>
      <c r="C89" s="31"/>
      <c r="D89" s="22"/>
      <c r="E89" s="47"/>
      <c r="F89" s="33"/>
      <c r="G89" s="22"/>
    </row>
    <row r="90" spans="2:7" s="24" customFormat="1" ht="21.95" customHeight="1" x14ac:dyDescent="0.2">
      <c r="B90" s="48" t="s">
        <v>129</v>
      </c>
      <c r="C90" s="48"/>
      <c r="D90" s="25"/>
      <c r="E90" s="48"/>
      <c r="F90" s="48"/>
      <c r="G90" s="25"/>
    </row>
    <row r="91" spans="2:7" s="24" customFormat="1" ht="21.95" customHeight="1" x14ac:dyDescent="0.2">
      <c r="B91" s="26"/>
      <c r="C91" s="26"/>
      <c r="D91" s="25"/>
      <c r="E91" s="26"/>
      <c r="F91" s="26"/>
      <c r="G91" s="25"/>
    </row>
    <row r="92" spans="2:7" s="24" customFormat="1" ht="15" customHeight="1" x14ac:dyDescent="0.2">
      <c r="B92" s="48"/>
      <c r="C92" s="29"/>
      <c r="D92" s="25"/>
      <c r="E92" s="48"/>
      <c r="F92" s="29"/>
      <c r="G92" s="25"/>
    </row>
    <row r="93" spans="2:7" s="24" customFormat="1" ht="21.95" customHeight="1" x14ac:dyDescent="0.2">
      <c r="B93" s="48"/>
      <c r="C93" s="29"/>
      <c r="D93" s="25"/>
      <c r="E93" s="48"/>
      <c r="F93" s="29"/>
      <c r="G93" s="25"/>
    </row>
  </sheetData>
  <mergeCells count="21">
    <mergeCell ref="B90:C90"/>
    <mergeCell ref="E90:F90"/>
    <mergeCell ref="B92:C92"/>
    <mergeCell ref="E92:F92"/>
    <mergeCell ref="B93:C93"/>
    <mergeCell ref="E93:F93"/>
    <mergeCell ref="B86:C86"/>
    <mergeCell ref="B87:C87"/>
    <mergeCell ref="E86:F86"/>
    <mergeCell ref="E87:F87"/>
    <mergeCell ref="B89:C89"/>
    <mergeCell ref="E89:F89"/>
    <mergeCell ref="B88:C88"/>
    <mergeCell ref="E88:F88"/>
    <mergeCell ref="B2:G2"/>
    <mergeCell ref="B3:G3"/>
    <mergeCell ref="B4:G4"/>
    <mergeCell ref="B5:G5"/>
    <mergeCell ref="B85:C85"/>
    <mergeCell ref="E85:F85"/>
    <mergeCell ref="B83:G83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ABRIL</vt:lpstr>
      <vt:lpstr>MAYO</vt:lpstr>
      <vt:lpstr>JUNIO</vt:lpstr>
      <vt:lpstr>ABRIL!Títulos_a_imprimir</vt:lpstr>
      <vt:lpstr>JUNIO!Títulos_a_imprimir</vt:lpstr>
      <vt:lpstr>MAYO!Títulos_a_imprimir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2016-12-20T19:33:34Z</cp:lastPrinted>
  <dcterms:created xsi:type="dcterms:W3CDTF">2016-10-11T18:36:49Z</dcterms:created>
  <dcterms:modified xsi:type="dcterms:W3CDTF">2026-07-17T16:13:46Z</dcterms:modified>
</cp:coreProperties>
</file>